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DieseArbeitsmappe" defaultThemeVersion="124226"/>
  <bookViews>
    <workbookView xWindow="0" yWindow="0" windowWidth="14295" windowHeight="4650" activeTab="2"/>
  </bookViews>
  <sheets>
    <sheet name="Hướng dẫn" sheetId="1" r:id="rId1"/>
    <sheet name="Sheet1" sheetId="5" r:id="rId2"/>
    <sheet name="Sheet4" sheetId="9" r:id="rId3"/>
    <sheet name="Sheet3" sheetId="8" r:id="rId4"/>
    <sheet name="Nhập liệu" sheetId="2" r:id="rId5"/>
    <sheet name="options" sheetId="3" r:id="rId6"/>
    <sheet name="plausibility" sheetId="4" r:id="rId7"/>
  </sheets>
  <definedNames>
    <definedName name="_1.Dân_tộc_thiểu_số">options!$Q$30:$Q$32</definedName>
    <definedName name="ABC" localSheetId="4">options!$AD$1:$AD$4</definedName>
    <definedName name="agreement">options!$R$2:$R$6</definedName>
    <definedName name="CapTD">options!$D$11:$D$12</definedName>
    <definedName name="Doi_tuong">options!$T$29:$T$32</definedName>
    <definedName name="Đối_tượng">options!$T$29:$T$32</definedName>
    <definedName name="employment">options!$D$2:$D$7</definedName>
    <definedName name="employment_after_graduation">options!$E$2:$E$5</definedName>
    <definedName name="fe_cert">options!$AA$2:$AA$5</definedName>
    <definedName name="future_plans">options!$R$2:$R$3</definedName>
    <definedName name="gender">options!$C$2:$C$3</definedName>
    <definedName name="hierarchy">options!$I$2:$I$11</definedName>
    <definedName name="improvement">options!$N$2:$N$8</definedName>
    <definedName name="industry">options!$S$2:$S$8</definedName>
    <definedName name="job_training_dur">options!$H$2:$H$6</definedName>
    <definedName name="jobapply">options!$L$2:$L$4</definedName>
    <definedName name="jobfind">options!$F$2:$F$8</definedName>
    <definedName name="jobreason">options!$K$2:$K$4</definedName>
    <definedName name="level">options!$W$2:$W$5</definedName>
    <definedName name="lydo">options!$M$2:$M$8</definedName>
    <definedName name="lydohocnghe">options!$AC$9:$AC$12</definedName>
    <definedName name="LydokoVL">options!$M$16:$M$18</definedName>
    <definedName name="noacceptreason">options!$M$2:$M$8</definedName>
    <definedName name="number">options!$V$2:$V$6</definedName>
    <definedName name="perception">options!$S$2:$S$6</definedName>
    <definedName name="rankcert">options!$T$2:$T$6</definedName>
    <definedName name="related">options!$U$2:$U$4</definedName>
    <definedName name="salary">options!$G$2:$G$6</definedName>
    <definedName name="School">options!$B$2:$B$27</definedName>
    <definedName name="schooling">options!$X$2:$X$7</definedName>
    <definedName name="sector">options!$J$2:$J$12</definedName>
    <definedName name="Thời_gian_bắt_đầu_công_việc">'Nhập liệu'!#REF!</definedName>
    <definedName name="timetraining">options!$H$2:$H$6</definedName>
    <definedName name="University_of_Technical_Education_Hung_Yen">'Hướng dẫn'!$B$5</definedName>
    <definedName name="vt_level">options!$Y$2:$Y$6</definedName>
    <definedName name="vt_place">options!$Z$2:$Z$5</definedName>
    <definedName name="yesno">options!$Q$2:$Q$3</definedName>
    <definedName name="yesno2">options!$AB$2:$AB$3</definedName>
  </definedNames>
  <calcPr calcId="144525"/>
  <customWorkbookViews>
    <customWorkbookView name="Nguyen Thi Bich Ngoc - Personal View" guid="{E562C9EF-13DD-48F1-AEE9-C322F2CE1F15}" mergeInterval="0" personalView="1" maximized="1" windowWidth="1362" windowHeight="543" activeSheetId="2"/>
  </customWorkbookViews>
  <pivotCaches>
    <pivotCache cacheId="19" r:id="rId8"/>
  </pivotCaches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2" i="2"/>
  <c r="Q2" i="2"/>
  <c r="R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2" i="2"/>
  <c r="W481" i="2" l="1"/>
  <c r="R3" i="2" l="1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B5" i="4"/>
  <c r="B4" i="4"/>
</calcChain>
</file>

<file path=xl/comments1.xml><?xml version="1.0" encoding="utf-8"?>
<comments xmlns="http://schemas.openxmlformats.org/spreadsheetml/2006/main">
  <authors>
    <author>User</author>
  </authors>
  <commentList>
    <comment ref="E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Nguyen
</t>
        </r>
      </text>
    </comment>
  </commentList>
</comments>
</file>

<file path=xl/sharedStrings.xml><?xml version="1.0" encoding="utf-8"?>
<sst xmlns="http://schemas.openxmlformats.org/spreadsheetml/2006/main" count="19550" uniqueCount="1136">
  <si>
    <t>gender</t>
  </si>
  <si>
    <t>yesno</t>
  </si>
  <si>
    <t>agreement</t>
  </si>
  <si>
    <t>age</t>
  </si>
  <si>
    <t>lower boundary</t>
  </si>
  <si>
    <t>minimum age</t>
  </si>
  <si>
    <t>upper boundary</t>
  </si>
  <si>
    <t>maximum age</t>
  </si>
  <si>
    <t>employment</t>
  </si>
  <si>
    <t>employment after graduation</t>
  </si>
  <si>
    <t>jobfind</t>
  </si>
  <si>
    <t>salary</t>
  </si>
  <si>
    <t>jobreason</t>
  </si>
  <si>
    <t>jobapply</t>
  </si>
  <si>
    <t>perception</t>
  </si>
  <si>
    <t>improvement</t>
  </si>
  <si>
    <t>sector</t>
  </si>
  <si>
    <t>school</t>
  </si>
  <si>
    <t>Do trường giới thiệu/placement by vocational training institute</t>
  </si>
  <si>
    <t>Không tìm được việc làm -Could not find a job</t>
  </si>
  <si>
    <t>Đào tạo không đáp ứng yêu cầu công việc- training did not fit job needs</t>
  </si>
  <si>
    <t>Rất tốt/very good</t>
  </si>
  <si>
    <t>Do cơ quan dịch vụ việclàm/placement by a job agency</t>
  </si>
  <si>
    <t>Đi học tiếp-further education</t>
  </si>
  <si>
    <t>Trình độ ngoại ngữ không đạt- lack of foreign language skills</t>
  </si>
  <si>
    <t xml:space="preserve">Trang thiết bị-equipment </t>
  </si>
  <si>
    <t>Đồng ý/agree</t>
  </si>
  <si>
    <t>Qua quảng cáo trên báo/đài/TV_ Job advertisement in newspaper / radio / TV</t>
  </si>
  <si>
    <t>Giáo dục/đào tạo-Education/ training</t>
  </si>
  <si>
    <t xml:space="preserve">Khác, ghi cụ thể -other, please specify: </t>
  </si>
  <si>
    <t>Trình độ máy tính không đạt - lack of computer skills</t>
  </si>
  <si>
    <t xml:space="preserve">Cơ sở vật chất-facilities </t>
  </si>
  <si>
    <t>Đồng ý phần nào/somewhat agree</t>
  </si>
  <si>
    <t xml:space="preserve">Trung bình/average </t>
  </si>
  <si>
    <t>Quan hệ cá nhân -personal contacts (family, friends)</t>
  </si>
  <si>
    <t>Xây dựng -construction</t>
  </si>
  <si>
    <t>Thiếu kinh nghiệm làm việc -lack of working experience</t>
  </si>
  <si>
    <t xml:space="preserve">Trình độ sư phạm của giáo viên-teachers’ didactic qualification </t>
  </si>
  <si>
    <t>Không đồng ý/disagree</t>
  </si>
  <si>
    <t xml:space="preserve">Kém/bad </t>
  </si>
  <si>
    <t>Qua quảng cáo trên Internet -job advertisement in the internet</t>
  </si>
  <si>
    <t>Thiếu thông tin về việc làm -lack of information about the job</t>
  </si>
  <si>
    <t>Rất kém/very bad</t>
  </si>
  <si>
    <t>Hội chợ việc làm - job fare</t>
  </si>
  <si>
    <t xml:space="preserve">Cơ quan nhà nước -state office </t>
  </si>
  <si>
    <t>Thực tập, thực hành tại cơ sở SXKD-internship / practical in-company training</t>
  </si>
  <si>
    <t xml:space="preserve">Khác, ghi cụ thể - Other, please specify: </t>
  </si>
  <si>
    <t>Trường</t>
  </si>
  <si>
    <t>Mã Học Viên</t>
  </si>
  <si>
    <t>Họ</t>
  </si>
  <si>
    <t>Tên đệm</t>
  </si>
  <si>
    <t>Tên</t>
  </si>
  <si>
    <t>Giới tính</t>
  </si>
  <si>
    <t>Tình trạng việc làm</t>
  </si>
  <si>
    <t>Thời gian bắt đầu công việc</t>
  </si>
  <si>
    <t>Cách thức tìm việc</t>
  </si>
  <si>
    <t>Nếu chọn Khác, xin ghi cụ thể</t>
  </si>
  <si>
    <t>Công việc liên quan đến nghề đào tạo</t>
  </si>
  <si>
    <t>Thu nhập chính xác</t>
  </si>
  <si>
    <t>Số người cùng làm việc trong công ty</t>
  </si>
  <si>
    <t>Đào tạo kèm cặp trong khi làm</t>
  </si>
  <si>
    <t>Thời gian đào tạo</t>
  </si>
  <si>
    <t>Vị trí công tác</t>
  </si>
  <si>
    <t>Lĩnh vực kinh doanh</t>
  </si>
  <si>
    <t>Công việc đã xin</t>
  </si>
  <si>
    <t>Lý do thứ 2</t>
  </si>
  <si>
    <t>Lý do thứ 3</t>
  </si>
  <si>
    <t>Tên cơ sở đào tạo</t>
  </si>
  <si>
    <t>Đánh giá về danh tiếng cơ sở đào tạo</t>
  </si>
  <si>
    <t>Đánh giá mức độ hài lòng về chất lượng đào tạo</t>
  </si>
  <si>
    <t>Không/No</t>
  </si>
  <si>
    <t>Có/Yes</t>
  </si>
  <si>
    <t>Xin ghi mã trường in trong cuốn Hướng dẫn tuyển sinh</t>
  </si>
  <si>
    <t xml:space="preserve">Một số điểm lưu ý khi nhập liệu </t>
  </si>
  <si>
    <t>Do đó: Không nhập liệu vào ô chuyển sang màu đỏ</t>
  </si>
  <si>
    <t>3. Để nhập Ô ngày/tháng/năm sinh theo đúng thứ tự cần cài đặt lại định dạng Thời gian của máy tính thống qua các bước sau:</t>
  </si>
  <si>
    <t>Chọn: Control Pane</t>
  </si>
  <si>
    <t>Click chọn ô Customise</t>
  </si>
  <si>
    <t>Chọn mục Date</t>
  </si>
  <si>
    <t>Tại ô Short date format gõ lại định dạng: dd/mm/yyyy</t>
  </si>
  <si>
    <t>Tại ô Long date format gõ lại định dạng: dd/mm/yyyy</t>
  </si>
  <si>
    <t>2. Phần nhập liệu đã được xây dựng để kiểm tra tính logic đối với các câu trả lời của phiếu</t>
  </si>
  <si>
    <t>Các nội dung nhập liệu khác tương tự như trong phần nhập thông tin cơ bản</t>
  </si>
  <si>
    <t>rankcert</t>
  </si>
  <si>
    <t>Trung bình/pass</t>
  </si>
  <si>
    <t>Trung bình khá/pass plus</t>
  </si>
  <si>
    <t>Khá/good</t>
  </si>
  <si>
    <t>Giỏi/very good</t>
  </si>
  <si>
    <t>Xuất sắc/excellent</t>
  </si>
  <si>
    <t>Related</t>
  </si>
  <si>
    <t>Dưới 1 tháng</t>
  </si>
  <si>
    <t>1-3 tháng</t>
  </si>
  <si>
    <t>Trên 3 tháng</t>
  </si>
  <si>
    <t>2-4 triệu</t>
  </si>
  <si>
    <t xml:space="preserve"> Dưới 2 tuần/&lt;2 weeks </t>
  </si>
  <si>
    <t>2-5 tuần/2-5 weeks</t>
  </si>
  <si>
    <t>1-2 tháng/1-2 months</t>
  </si>
  <si>
    <t>2-5 tháng/2 – 5 months</t>
  </si>
  <si>
    <t>Trên 5 tháng/&gt; 5 months</t>
  </si>
  <si>
    <t>2-10người</t>
  </si>
  <si>
    <t>10-200 người</t>
  </si>
  <si>
    <t>200-300 người</t>
  </si>
  <si>
    <t>Trên 300 người</t>
  </si>
  <si>
    <t>1 người</t>
  </si>
  <si>
    <t>Number</t>
  </si>
  <si>
    <t>Dịch vụ (KS, nhà hàng, ngân hàng)-other services</t>
  </si>
  <si>
    <t>Nông - lâm - ngư nghiệp</t>
  </si>
  <si>
    <t>CV không liên quan đến nghề/unrelated</t>
  </si>
  <si>
    <t>CV phù hợp với nghề/related</t>
  </si>
  <si>
    <t>Cấp trình độ của khoá học</t>
  </si>
  <si>
    <t>Hoàn toàn đồng ý/strongly agree</t>
  </si>
  <si>
    <t>Hoàn toàn không đồng ý/ strongly disagree</t>
  </si>
  <si>
    <t>Tốt/Good</t>
  </si>
  <si>
    <t>Khoa</t>
  </si>
  <si>
    <t>level</t>
  </si>
  <si>
    <t xml:space="preserve"> Ngành/ Nghề đào tạo</t>
  </si>
  <si>
    <t>Cấp trình độ</t>
  </si>
  <si>
    <t>Xếp loại tốt nghiệp</t>
  </si>
  <si>
    <t>schooling</t>
  </si>
  <si>
    <t>Trung tâm dạy nghề/VT Center</t>
  </si>
  <si>
    <t>TN trung học cơ sở/lower secondary</t>
  </si>
  <si>
    <t>Trung cấp nghề/secondary VT</t>
  </si>
  <si>
    <t>Trung cấp nghề/Secondary VT School</t>
  </si>
  <si>
    <t>TN/ trung học phổ thông/upper secondary</t>
  </si>
  <si>
    <t>Cao đẳng nghề/technical college training</t>
  </si>
  <si>
    <t>Cao đẳng nghề/VT College</t>
  </si>
  <si>
    <t>TN cao đẳng/college</t>
  </si>
  <si>
    <t>Giấy chứng nhận học nghề hướng nghiệp/job -guidance certificate</t>
  </si>
  <si>
    <t>Cơ sở dạy nghề khác/Other training institution</t>
  </si>
  <si>
    <t>TN đại học/university</t>
  </si>
  <si>
    <t>Khác/other</t>
  </si>
  <si>
    <t>vt_level</t>
  </si>
  <si>
    <t>vt_place</t>
  </si>
  <si>
    <t xml:space="preserve">Mức lương </t>
  </si>
  <si>
    <t>fe_cert</t>
  </si>
  <si>
    <t>Xin lựa chọn tên trường trong ô dưới đây</t>
  </si>
  <si>
    <t>Ngành khác, nêu cụ thể</t>
  </si>
  <si>
    <t>Đại học/university</t>
  </si>
  <si>
    <t>Cao đẳng/college</t>
  </si>
  <si>
    <t>Trung cấp/secondary</t>
  </si>
  <si>
    <t>Số giờ làm việc trong 1  tuần</t>
  </si>
  <si>
    <t>Yesno2</t>
  </si>
  <si>
    <t>Rồi/yes</t>
  </si>
  <si>
    <t>Chưa/not yet</t>
  </si>
  <si>
    <t>2.NI_CĐN Bách Nghệ Hải Phòng</t>
  </si>
  <si>
    <t>1.NI_CĐ Kỹ thuật Công nghệ LILAMA 2</t>
  </si>
  <si>
    <t>3.NI_CĐN Đồng Nai</t>
  </si>
  <si>
    <t>6.NI_CĐN Kỹ thuật Công nghệ Hà Nội</t>
  </si>
  <si>
    <t>7.NI_CĐN Hồ Chí Minh</t>
  </si>
  <si>
    <t>4.NI_CĐN Công nghiệp Hải Phòng</t>
  </si>
  <si>
    <t>1.PVT_Trung cấp nghề Ninh Thuận</t>
  </si>
  <si>
    <t>2.PVT_Cao đẳng nghề công nghiệp Việt Bắc Vinacomin</t>
  </si>
  <si>
    <t xml:space="preserve">4.PVT_Cao đẳng nghề kinh tế kỹ thuật Bắc Ninh </t>
  </si>
  <si>
    <t>3.PVT_Trường Cao đẳng nghề Long An</t>
  </si>
  <si>
    <t>5.PVT_Cao đẳng nghề An Giang</t>
  </si>
  <si>
    <t>6.CG_Cơ điện Luyện Kim Thái Nguyên</t>
  </si>
  <si>
    <t>7.CG_Kinh tế-Công nghệ LADEC</t>
  </si>
  <si>
    <t>8.CG_TCN KT-KT Công đoàn An Giang</t>
  </si>
  <si>
    <t>9.CG_CĐN Cơ điện Xây dựng Bắc Ninh</t>
  </si>
  <si>
    <t xml:space="preserve">12.OI_CĐN Việt - Đức Nghệ An   </t>
  </si>
  <si>
    <t>19.OI_CĐN Việt - Đức Vĩnh Phúc</t>
  </si>
  <si>
    <t>13.OI_CĐN Việt - Đức Hà Tĩnh</t>
  </si>
  <si>
    <t xml:space="preserve">18.OI_CĐ nghề Việt Đức Thái Nguyên </t>
  </si>
  <si>
    <t>14.OI_CĐ Công nghiệp Thanh Hoá</t>
  </si>
  <si>
    <t>15.OI_CĐ kỹ thuật công nghiệp Tp. Hồ Chí Minh</t>
  </si>
  <si>
    <t>11.OI_CĐN Nha Trang</t>
  </si>
  <si>
    <t>16.OI_ĐH SPKT Hưng Yên</t>
  </si>
  <si>
    <t>17.OI_ĐH SPKT Nam Định</t>
  </si>
  <si>
    <t>10.OI_CĐN Nguyễn Tất Thành</t>
  </si>
  <si>
    <t>Khác, ghi cụ thể -other</t>
  </si>
  <si>
    <t>Kỹ năng thực hành của giáo viên</t>
  </si>
  <si>
    <t>Kiến thức lý thuyết chuyên môn của giáo viên- teachers’ specialized knowledge</t>
  </si>
  <si>
    <t xml:space="preserve">Tài liệu- learning materials </t>
  </si>
  <si>
    <t xml:space="preserve">1. Mã học viên là Mã đã được lưu trong hệ thống quản lý dữ liệu của nhà trường. Nếu chưa có thì nhà trường tự lấy mã </t>
  </si>
  <si>
    <t>Mã Trường</t>
  </si>
  <si>
    <t>Và các câu khác</t>
  </si>
  <si>
    <t>4. Riêng câu 24 có thể sử dụng nhiều lựa chọn (Chọn Yes) ở các ô 24a, 24b….</t>
  </si>
  <si>
    <t>5.NI_CĐ Cơ khí Nông nghiệp Vĩnh Phúc</t>
  </si>
  <si>
    <t>Cụ thể là:nếu chọn "Chưa" ở câu 6 sẽ chuyển câu 11</t>
  </si>
  <si>
    <t>Nếu lựa chọn "Không đi làm" câu 11 sẽ chuyển sang câu 22</t>
  </si>
  <si>
    <t>Lựa chọn "Đi học tiếp" trong câu 22, sẽ chuyển sang câu 25…</t>
  </si>
  <si>
    <t>Vào thanh Start, chọn Setting,</t>
  </si>
  <si>
    <t>Tiếp theo chọn Regional Language Option</t>
  </si>
  <si>
    <t>Cuối cùng chọn OK. Lúc này có thể nhập ngày tháng năm sinh theo đúng thứ tự</t>
  </si>
  <si>
    <t>4-6 triệu</t>
  </si>
  <si>
    <t>6-8 triệu</t>
  </si>
  <si>
    <t>&gt; Trên 8 triệu</t>
  </si>
  <si>
    <t>Trước khi TN</t>
  </si>
  <si>
    <t>Khác</t>
  </si>
  <si>
    <t>Trung cấp nghề</t>
  </si>
  <si>
    <t>Cao đẳng nghề</t>
  </si>
  <si>
    <t>CapTD</t>
  </si>
  <si>
    <t>Nam</t>
  </si>
  <si>
    <t>Nữ</t>
  </si>
  <si>
    <t>Công nghiệp khai thác</t>
  </si>
  <si>
    <t>A1.Làm công ăn lương</t>
  </si>
  <si>
    <t>A2.Tự SX-KD</t>
  </si>
  <si>
    <t>B1.Vừa học vừa làm</t>
  </si>
  <si>
    <t>B2.Đang đi học</t>
  </si>
  <si>
    <t>C.Không tìm được việc làm</t>
  </si>
  <si>
    <t>D.Khác</t>
  </si>
  <si>
    <t>Tình trạng khác, cụ thể</t>
  </si>
  <si>
    <t>Công nghiệp chế biến</t>
  </si>
  <si>
    <t>Xây dựng</t>
  </si>
  <si>
    <t>Sản xuất, phân phối điện, ga, nước</t>
  </si>
  <si>
    <t>Khác, ghi cụ thể</t>
  </si>
  <si>
    <t>Thương mại &amp; Dịch vụ (Bán buôn, bán lẻ)</t>
  </si>
  <si>
    <t>Nhà hàng, khách sạn và Du lịch</t>
  </si>
  <si>
    <t>Thông tin liên lạc, Công nghệ thông tin</t>
  </si>
  <si>
    <t>Giao thông vận tải</t>
  </si>
  <si>
    <t>Giáo dục / đào tạo</t>
  </si>
  <si>
    <t>Đánh giá về Lý thuyết</t>
  </si>
  <si>
    <t>Đánh giá về Kỹ năng nghề</t>
  </si>
  <si>
    <t>Rất tốt</t>
  </si>
  <si>
    <t>Trung bình</t>
  </si>
  <si>
    <t>Kém</t>
  </si>
  <si>
    <t>Rất kém</t>
  </si>
  <si>
    <t>Tốt</t>
  </si>
  <si>
    <t>&lt;Dưới 2 triệu</t>
  </si>
  <si>
    <t>2-4 tuần</t>
  </si>
  <si>
    <t>timetraining</t>
  </si>
  <si>
    <t xml:space="preserve"> Dưới 2 tuần</t>
  </si>
  <si>
    <t>vitri</t>
  </si>
  <si>
    <t xml:space="preserve"> Nhân viên chính thức (đã được ký hợp đồng lao động)</t>
  </si>
  <si>
    <r>
      <t xml:space="preserve"> </t>
    </r>
    <r>
      <rPr>
        <sz val="11"/>
        <color indexed="8"/>
        <rFont val="Arial"/>
        <family val="2"/>
      </rPr>
      <t>Kỹ thuật viên kiêm tổ trưởng (trưởng nhóm) làm việc</t>
    </r>
  </si>
  <si>
    <t xml:space="preserve"> Cán bộ quản lý (chuyên trách)</t>
  </si>
  <si>
    <r>
      <t xml:space="preserve"> </t>
    </r>
    <r>
      <rPr>
        <sz val="11"/>
        <color indexed="8"/>
        <rFont val="Arial"/>
        <family val="2"/>
      </rPr>
      <t>Khác (ghi rõ)</t>
    </r>
  </si>
  <si>
    <t>N)</t>
  </si>
  <si>
    <t>Nhân viên trong thời gian thử việc (thợ học việc</t>
  </si>
  <si>
    <t xml:space="preserve"> Nhân viên chính thức</t>
  </si>
  <si>
    <t xml:space="preserve">Kỹ thuật viên kiêm tổ trưởng </t>
  </si>
  <si>
    <t>Cán bộ quản lý (chuyên trách)</t>
  </si>
  <si>
    <t>Vị trí khác, ghi cụ thể</t>
  </si>
  <si>
    <t>Nhu cầu học tiếp</t>
  </si>
  <si>
    <t>Có</t>
  </si>
  <si>
    <t>Không</t>
  </si>
  <si>
    <t>Ngành nghề muốn học</t>
  </si>
  <si>
    <t>Cấp trình độ muốn học tiếp</t>
  </si>
  <si>
    <t>Đại học</t>
  </si>
  <si>
    <t>Cao đẳng</t>
  </si>
  <si>
    <t xml:space="preserve">Trung cấp </t>
  </si>
  <si>
    <t>LydokoVL</t>
  </si>
  <si>
    <t xml:space="preserve">Vì không tìm được bất cứ việc làm nào </t>
  </si>
  <si>
    <t>Vì không tìm được việc làm đúng với ngành nghề được đào tạo</t>
  </si>
  <si>
    <t>Lý do khác</t>
  </si>
  <si>
    <t>Ngành nghề được đào tạo đang dư thừa lao động trên thị trường</t>
  </si>
  <si>
    <t xml:space="preserve">Kỹ năng nghề không đáp ứng được yêu cầu công việc </t>
  </si>
  <si>
    <t>Ngoại ngữ không đạt</t>
  </si>
  <si>
    <t xml:space="preserve">Trình độ máy tính không đạt </t>
  </si>
  <si>
    <t>Thiếu kinh nghiệm làm việc</t>
  </si>
  <si>
    <t xml:space="preserve">Thiếu thông tin về việc làm </t>
  </si>
  <si>
    <t>Cả 2 công việc trên</t>
  </si>
  <si>
    <t xml:space="preserve">Lý do 1 </t>
  </si>
  <si>
    <t>lydo</t>
  </si>
  <si>
    <t>Lý do tiếp tục đi học?</t>
  </si>
  <si>
    <t xml:space="preserve"> </t>
  </si>
  <si>
    <t>Học nâng cao trình độ</t>
  </si>
  <si>
    <t xml:space="preserve">: </t>
  </si>
  <si>
    <t>Học nghề mới do không tìm được việc làm theo nghề đã học</t>
  </si>
  <si>
    <t xml:space="preserve">Học nghề mới do muốn làm công việc khác với nghề đã học </t>
  </si>
  <si>
    <t>lydohocnghe</t>
  </si>
  <si>
    <t>Ngành nghề đào tạo</t>
  </si>
  <si>
    <t>Đánh giá trình độ giáo viên</t>
  </si>
  <si>
    <t>Đánh giá giáo trình và nội dung</t>
  </si>
  <si>
    <t>Đánh giá về mức độ đáp ứng</t>
  </si>
  <si>
    <t>Hoàn toàn đồng ý</t>
  </si>
  <si>
    <t>Đồng ý</t>
  </si>
  <si>
    <t>Đồng ý phần nào</t>
  </si>
  <si>
    <t>Không đồng ý</t>
  </si>
  <si>
    <t>Hoàn toàn không đồng ý</t>
  </si>
  <si>
    <t>Tài liệu,chương trình (sách, v.v.)</t>
  </si>
  <si>
    <t xml:space="preserve">Trang thiết bị (máy móc, công cụ, v.v.) </t>
  </si>
  <si>
    <t>Cơ sở vật chất (phòng học, thư việnv.v.)</t>
  </si>
  <si>
    <t xml:space="preserve">Thực tập/ thực hành tại doanh nghiệp </t>
  </si>
  <si>
    <t>Phương pháp giảng dạy của giáo viên</t>
  </si>
  <si>
    <t>Lĩnh vực khác, cụ thể</t>
  </si>
  <si>
    <t>Trung cấp</t>
  </si>
  <si>
    <t>Trung tâm dạy nghề</t>
  </si>
  <si>
    <t>Cơ sở dạy nghề khác</t>
  </si>
  <si>
    <t>Trung bình khá</t>
  </si>
  <si>
    <t>Khá</t>
  </si>
  <si>
    <t>Giỏi</t>
  </si>
  <si>
    <t>Xuất sắc</t>
  </si>
  <si>
    <t>Rồi</t>
  </si>
  <si>
    <t>Chưa</t>
  </si>
  <si>
    <t>Sơ cấp nghề</t>
  </si>
  <si>
    <t>TN tiểu học</t>
  </si>
  <si>
    <t>TN trung học cơ sở</t>
  </si>
  <si>
    <t>TN/ trung học phổ thông</t>
  </si>
  <si>
    <t>TN đại học</t>
  </si>
  <si>
    <t>TN cao đẳng</t>
  </si>
  <si>
    <t>4-6 tuần</t>
  </si>
  <si>
    <t>6-8 tuần</t>
  </si>
  <si>
    <t>Trên 8 tuần</t>
  </si>
  <si>
    <t>STT</t>
  </si>
  <si>
    <t xml:space="preserve">Năm sinh </t>
  </si>
  <si>
    <t>Có liên quan</t>
  </si>
  <si>
    <t>Liên quan</t>
  </si>
  <si>
    <t>Không liên quan</t>
  </si>
  <si>
    <t>Lý do không  làm việc</t>
  </si>
  <si>
    <t>Lý do khác, cụ thể</t>
  </si>
  <si>
    <t>Lý do đi học khác</t>
  </si>
  <si>
    <t>Lĩnh vực cần được cải tiến nhất 1</t>
  </si>
  <si>
    <t>Lĩnh vực cần được cải tiến nhất 2</t>
  </si>
  <si>
    <t>Lĩnh vực cần được cải tiến nhất 3</t>
  </si>
  <si>
    <t>Nguyễn</t>
  </si>
  <si>
    <t>Hương</t>
  </si>
  <si>
    <t>Công nghệ thông tin</t>
  </si>
  <si>
    <t>Minh</t>
  </si>
  <si>
    <t>48h</t>
  </si>
  <si>
    <t>Hiền</t>
  </si>
  <si>
    <t>Trần</t>
  </si>
  <si>
    <t>Thái</t>
  </si>
  <si>
    <t>Hùng</t>
  </si>
  <si>
    <t xml:space="preserve">Lý </t>
  </si>
  <si>
    <t>Ngọc</t>
  </si>
  <si>
    <t>Trương</t>
  </si>
  <si>
    <t>Hoàng</t>
  </si>
  <si>
    <t>Lê</t>
  </si>
  <si>
    <t>Thị</t>
  </si>
  <si>
    <t>Xuân</t>
  </si>
  <si>
    <t>Hồng</t>
  </si>
  <si>
    <t xml:space="preserve">Ngô </t>
  </si>
  <si>
    <t>Đình</t>
  </si>
  <si>
    <t>Văn</t>
  </si>
  <si>
    <t>Huỳnh</t>
  </si>
  <si>
    <t>Sang</t>
  </si>
  <si>
    <t>40h</t>
  </si>
  <si>
    <t>Vũ</t>
  </si>
  <si>
    <t>Yến</t>
  </si>
  <si>
    <t xml:space="preserve"> Khác (ghi rõ)</t>
  </si>
  <si>
    <t>Nhân viên trong thời gian thử việc</t>
  </si>
  <si>
    <t>Sơn</t>
  </si>
  <si>
    <t>Thuận</t>
  </si>
  <si>
    <t>Trọng</t>
  </si>
  <si>
    <t>Nhân viên chính thức</t>
  </si>
  <si>
    <t>Đăng</t>
  </si>
  <si>
    <t>Việt</t>
  </si>
  <si>
    <t xml:space="preserve">Thị </t>
  </si>
  <si>
    <t>Trang</t>
  </si>
  <si>
    <t>Trịnh</t>
  </si>
  <si>
    <t>Kiều Mỹ</t>
  </si>
  <si>
    <t>Quyên</t>
  </si>
  <si>
    <t xml:space="preserve">Nguyễn </t>
  </si>
  <si>
    <t>Quốc</t>
  </si>
  <si>
    <t>Hoàng Minh</t>
  </si>
  <si>
    <t>Phương</t>
  </si>
  <si>
    <t>Phạm</t>
  </si>
  <si>
    <t>Tiến</t>
  </si>
  <si>
    <t>Lộc</t>
  </si>
  <si>
    <t>Công nghệ ô tô</t>
  </si>
  <si>
    <t>NĐ32SCA168</t>
  </si>
  <si>
    <t xml:space="preserve">Đỗ </t>
  </si>
  <si>
    <t>Trần Anh</t>
  </si>
  <si>
    <t>Hiếu</t>
  </si>
  <si>
    <t>Chủ Gara</t>
  </si>
  <si>
    <t>NĐ32SCA190</t>
  </si>
  <si>
    <t>Triệu</t>
  </si>
  <si>
    <t>Vừa học vừa làm</t>
  </si>
  <si>
    <t>NĐ32SCA162</t>
  </si>
  <si>
    <t>Trịnh Công</t>
  </si>
  <si>
    <t>Danh</t>
  </si>
  <si>
    <t>NĐ32SCA186</t>
  </si>
  <si>
    <t>Thắng</t>
  </si>
  <si>
    <t>NĐ32SCA183</t>
  </si>
  <si>
    <t>Phan</t>
  </si>
  <si>
    <t>Thành</t>
  </si>
  <si>
    <t>72h</t>
  </si>
  <si>
    <t>NĐ32SCA166</t>
  </si>
  <si>
    <t>Thân</t>
  </si>
  <si>
    <t>Đức</t>
  </si>
  <si>
    <t>Cơ khí</t>
  </si>
  <si>
    <t>NĐ32SCA170</t>
  </si>
  <si>
    <t>Mạnh</t>
  </si>
  <si>
    <t>Cắt gọt kim loại</t>
  </si>
  <si>
    <t>NĐ32SCA181</t>
  </si>
  <si>
    <t xml:space="preserve">Lương </t>
  </si>
  <si>
    <t>Khánh</t>
  </si>
  <si>
    <t>Quân</t>
  </si>
  <si>
    <t>NĐ32SCA191</t>
  </si>
  <si>
    <t>Luân</t>
  </si>
  <si>
    <t>Trúc</t>
  </si>
  <si>
    <t>56h</t>
  </si>
  <si>
    <t>NĐ32SCA193</t>
  </si>
  <si>
    <t xml:space="preserve">Trịnh </t>
  </si>
  <si>
    <t>Tùng</t>
  </si>
  <si>
    <t>NĐ32SCA188</t>
  </si>
  <si>
    <t>Tạ</t>
  </si>
  <si>
    <t>NĐ32SCA164</t>
  </si>
  <si>
    <t>Đại</t>
  </si>
  <si>
    <t>NĐ32SCA172</t>
  </si>
  <si>
    <t>Mở quán nhậu</t>
  </si>
  <si>
    <t>N32SC3A166</t>
  </si>
  <si>
    <t>Sửa chữa ô tô</t>
  </si>
  <si>
    <t>N32SC3A153</t>
  </si>
  <si>
    <t xml:space="preserve">Trần </t>
  </si>
  <si>
    <t>Thảo</t>
  </si>
  <si>
    <t>Trường CĐN Cơ Giới và Thủy Lợi</t>
  </si>
  <si>
    <t>Ô tô</t>
  </si>
  <si>
    <t>N32SC3A286</t>
  </si>
  <si>
    <t>Tuấn</t>
  </si>
  <si>
    <t>N32SC3A135</t>
  </si>
  <si>
    <t>Nông</t>
  </si>
  <si>
    <t>Trung</t>
  </si>
  <si>
    <t>Kiên</t>
  </si>
  <si>
    <t>Đi học trọn giờ</t>
  </si>
  <si>
    <t>N32SC3A129</t>
  </si>
  <si>
    <t>Huy</t>
  </si>
  <si>
    <t>N32SC3PC337</t>
  </si>
  <si>
    <t>N32SC3PC323</t>
  </si>
  <si>
    <t xml:space="preserve">Bùi </t>
  </si>
  <si>
    <t>Duy</t>
  </si>
  <si>
    <t>Khải</t>
  </si>
  <si>
    <t>N32SC3PC327</t>
  </si>
  <si>
    <t>N32SC3PC319</t>
  </si>
  <si>
    <t>Đặng</t>
  </si>
  <si>
    <t>Nhân viên thử việc</t>
  </si>
  <si>
    <t>N32SC3ĐQ297</t>
  </si>
  <si>
    <t>Hồ</t>
  </si>
  <si>
    <t>N32SC3A167</t>
  </si>
  <si>
    <t>Cháu</t>
  </si>
  <si>
    <t>Vĩnh</t>
  </si>
  <si>
    <t>Xinh</t>
  </si>
  <si>
    <t>N32SC3A130</t>
  </si>
  <si>
    <t>N32SC3PC316</t>
  </si>
  <si>
    <t>Phước</t>
  </si>
  <si>
    <t>Đông</t>
  </si>
  <si>
    <t>N32SC3A119</t>
  </si>
  <si>
    <t>Giang</t>
  </si>
  <si>
    <t>N32SC3A154</t>
  </si>
  <si>
    <t>Thăng</t>
  </si>
  <si>
    <t>N32SC3PC320</t>
  </si>
  <si>
    <t>N32SC3A127</t>
  </si>
  <si>
    <t>Tô</t>
  </si>
  <si>
    <t>Hoài</t>
  </si>
  <si>
    <t>42h</t>
  </si>
  <si>
    <t>N32SC3A146</t>
  </si>
  <si>
    <t xml:space="preserve">Phạm </t>
  </si>
  <si>
    <t>N32SC3ĐQ296</t>
  </si>
  <si>
    <t>Hòa</t>
  </si>
  <si>
    <t>N32SC3A145</t>
  </si>
  <si>
    <t xml:space="preserve">Lê </t>
  </si>
  <si>
    <t>N32SC3A162</t>
  </si>
  <si>
    <t>Ngọc Khánh</t>
  </si>
  <si>
    <t>Tường</t>
  </si>
  <si>
    <t>Mổ Heo</t>
  </si>
  <si>
    <t>N32SC3A156</t>
  </si>
  <si>
    <t>Thực</t>
  </si>
  <si>
    <t>Thiện</t>
  </si>
  <si>
    <t>N32SC3A111</t>
  </si>
  <si>
    <t>Bảo</t>
  </si>
  <si>
    <t>N32SC3A157</t>
  </si>
  <si>
    <t>Tỉnh</t>
  </si>
  <si>
    <t>N32SC3A165</t>
  </si>
  <si>
    <t xml:space="preserve">Sù </t>
  </si>
  <si>
    <t>N32SC3A164</t>
  </si>
  <si>
    <t>Bùi</t>
  </si>
  <si>
    <t>Quang</t>
  </si>
  <si>
    <t>Vinh</t>
  </si>
  <si>
    <t>N32SC3A163</t>
  </si>
  <si>
    <t>N32SC3A125</t>
  </si>
  <si>
    <t>Hiệp</t>
  </si>
  <si>
    <t>N32SC3A115</t>
  </si>
  <si>
    <t>Dương</t>
  </si>
  <si>
    <t>NĐ32KTA224</t>
  </si>
  <si>
    <t xml:space="preserve">Ngọc </t>
  </si>
  <si>
    <t>Bích</t>
  </si>
  <si>
    <t>NĐ32KE3A</t>
  </si>
  <si>
    <t>Kế toán doanh nghiệp</t>
  </si>
  <si>
    <t>Kế toán</t>
  </si>
  <si>
    <t>NĐ32KTA001</t>
  </si>
  <si>
    <t>Chiến</t>
  </si>
  <si>
    <t>NĐ32KTA002</t>
  </si>
  <si>
    <t>Thị Việt</t>
  </si>
  <si>
    <t>Chinh</t>
  </si>
  <si>
    <t>NĐ32KTA003</t>
  </si>
  <si>
    <t>Võ</t>
  </si>
  <si>
    <t>Đào</t>
  </si>
  <si>
    <t>NĐ32KTA225</t>
  </si>
  <si>
    <t>Anh</t>
  </si>
  <si>
    <t>Có liên quan/Close related</t>
  </si>
  <si>
    <t>NĐ32KTA004</t>
  </si>
  <si>
    <t>Ngô</t>
  </si>
  <si>
    <t>Gương</t>
  </si>
  <si>
    <t>NĐ32KTA005</t>
  </si>
  <si>
    <t>Lương</t>
  </si>
  <si>
    <t xml:space="preserve">Thị Thu </t>
  </si>
  <si>
    <t>Hà</t>
  </si>
  <si>
    <t>NĐ32KTA006</t>
  </si>
  <si>
    <t>Liên quan/Related</t>
  </si>
  <si>
    <t>NĐ32KTA008</t>
  </si>
  <si>
    <t>Thị Thanh</t>
  </si>
  <si>
    <t>Hoa</t>
  </si>
  <si>
    <t>NĐ32KTA007</t>
  </si>
  <si>
    <t xml:space="preserve">Vũ </t>
  </si>
  <si>
    <t>NĐ32KTA009</t>
  </si>
  <si>
    <t>Thị Ánh</t>
  </si>
  <si>
    <t>NĐ32KTA012</t>
  </si>
  <si>
    <t>NĐ32KTA010</t>
  </si>
  <si>
    <t>NĐ32KTA011</t>
  </si>
  <si>
    <t xml:space="preserve">Thị Kim </t>
  </si>
  <si>
    <t>NĐ32KTA013</t>
  </si>
  <si>
    <t>Kim</t>
  </si>
  <si>
    <t>NĐ32KTA014</t>
  </si>
  <si>
    <t>Lâm</t>
  </si>
  <si>
    <t>NĐ32KTA226</t>
  </si>
  <si>
    <t>Liêm</t>
  </si>
  <si>
    <t>NĐ32KTA023</t>
  </si>
  <si>
    <t>Nhân</t>
  </si>
  <si>
    <t>NĐ32KTA039</t>
  </si>
  <si>
    <t>Đức Anh</t>
  </si>
  <si>
    <t>12A304023</t>
  </si>
  <si>
    <t>Lưu</t>
  </si>
  <si>
    <t>12A304024</t>
  </si>
  <si>
    <t>Diệu</t>
  </si>
  <si>
    <t>12A304025</t>
  </si>
  <si>
    <t>Thị Cẩm</t>
  </si>
  <si>
    <t>Duyên</t>
  </si>
  <si>
    <t>Giáo dục đào tạo</t>
  </si>
  <si>
    <t>12A304106</t>
  </si>
  <si>
    <t>Nguyễn Trường</t>
  </si>
  <si>
    <t>12A304026</t>
  </si>
  <si>
    <t>Hằng</t>
  </si>
  <si>
    <t>12A304027</t>
  </si>
  <si>
    <t>Thị Lệ</t>
  </si>
  <si>
    <t>12A304028</t>
  </si>
  <si>
    <t>12A304029</t>
  </si>
  <si>
    <t>12A304032</t>
  </si>
  <si>
    <t xml:space="preserve">Phan </t>
  </si>
  <si>
    <t>Hường</t>
  </si>
  <si>
    <t>12A304031</t>
  </si>
  <si>
    <t>Viết</t>
  </si>
  <si>
    <t>12A304033</t>
  </si>
  <si>
    <t>Nhật</t>
  </si>
  <si>
    <t>Linh</t>
  </si>
  <si>
    <t>12A304034</t>
  </si>
  <si>
    <t>12A304107</t>
  </si>
  <si>
    <t>Thị Bích</t>
  </si>
  <si>
    <t>12A304035</t>
  </si>
  <si>
    <t>Nguyên</t>
  </si>
  <si>
    <t>12A304037</t>
  </si>
  <si>
    <t>Thị Quỳnh</t>
  </si>
  <si>
    <t>Như</t>
  </si>
  <si>
    <t>12A304038</t>
  </si>
  <si>
    <t>Thị Bạch</t>
  </si>
  <si>
    <t>12A304108</t>
  </si>
  <si>
    <t>Phong</t>
  </si>
  <si>
    <t>12A304109</t>
  </si>
  <si>
    <t>Phú</t>
  </si>
  <si>
    <t>12A304039</t>
  </si>
  <si>
    <t>12A304040</t>
  </si>
  <si>
    <t>NĐ32QTA046</t>
  </si>
  <si>
    <t>Quản trị doanh nghiệp</t>
  </si>
  <si>
    <t>Quản trị</t>
  </si>
  <si>
    <t>NĐ32QTA047</t>
  </si>
  <si>
    <t>NĐ32QTA048</t>
  </si>
  <si>
    <t>NĐ32QTA232</t>
  </si>
  <si>
    <t>NĐ32QTA233</t>
  </si>
  <si>
    <t>Hải</t>
  </si>
  <si>
    <t>NĐ32QTA049</t>
  </si>
  <si>
    <t>NĐ32QTA050</t>
  </si>
  <si>
    <t>Huân</t>
  </si>
  <si>
    <t>NĐ32QTA051</t>
  </si>
  <si>
    <t>NĐ32QTA052</t>
  </si>
  <si>
    <t>NĐ31QTA095</t>
  </si>
  <si>
    <t>Thu</t>
  </si>
  <si>
    <t xml:space="preserve">Đình </t>
  </si>
  <si>
    <t>Khang</t>
  </si>
  <si>
    <t>NĐ32QTA054</t>
  </si>
  <si>
    <t>NĐ32QTA055</t>
  </si>
  <si>
    <t>Thanh</t>
  </si>
  <si>
    <t>NĐ32QTA057</t>
  </si>
  <si>
    <t>Long</t>
  </si>
  <si>
    <t>NĐ32QTA058</t>
  </si>
  <si>
    <t>Luyện</t>
  </si>
  <si>
    <t>NĐ32QTA060</t>
  </si>
  <si>
    <t>NĐ32CGA197</t>
  </si>
  <si>
    <t>Lý</t>
  </si>
  <si>
    <t>Bình</t>
  </si>
  <si>
    <t>Cơ khí</t>
  </si>
  <si>
    <t>Cắt gọt kim loại</t>
  </si>
  <si>
    <t>NV chính thức</t>
  </si>
  <si>
    <t>NĐ32CGA205</t>
  </si>
  <si>
    <t>Đặng</t>
  </si>
  <si>
    <t>Hải</t>
  </si>
  <si>
    <t>NĐ32CGA195</t>
  </si>
  <si>
    <t>Nguyễn</t>
  </si>
  <si>
    <t xml:space="preserve">Vũ </t>
  </si>
  <si>
    <t>Biên</t>
  </si>
  <si>
    <t>NĐ32CGA221</t>
  </si>
  <si>
    <t>Doãn</t>
  </si>
  <si>
    <t>Tuấn</t>
  </si>
  <si>
    <t>NĐ32CGA203</t>
  </si>
  <si>
    <t>Phạm</t>
  </si>
  <si>
    <t>Đạt</t>
  </si>
  <si>
    <t>NĐ32CGA204</t>
  </si>
  <si>
    <t>Phát</t>
  </si>
  <si>
    <t>NĐ32CGA216</t>
  </si>
  <si>
    <t>Đỗ</t>
  </si>
  <si>
    <t>Ngọc</t>
  </si>
  <si>
    <t>Thuận</t>
  </si>
  <si>
    <t>NĐ32CGA196</t>
  </si>
  <si>
    <t>NĐ32CGA206</t>
  </si>
  <si>
    <t>Trần</t>
  </si>
  <si>
    <t>Hiếu</t>
  </si>
  <si>
    <t>NĐ32CGA208</t>
  </si>
  <si>
    <t>Đoàn</t>
  </si>
  <si>
    <t>Đặng Đức</t>
  </si>
  <si>
    <t>NĐ32CGA207</t>
  </si>
  <si>
    <t>Hồ</t>
  </si>
  <si>
    <t>NĐ32CGA211</t>
  </si>
  <si>
    <t>Đỗ Minh</t>
  </si>
  <si>
    <t>NĐ32CGA212</t>
  </si>
  <si>
    <t>Đàm</t>
  </si>
  <si>
    <t>Hữu</t>
  </si>
  <si>
    <t>NĐ32CGA220</t>
  </si>
  <si>
    <t>Huỳnh</t>
  </si>
  <si>
    <t>Châu Anh</t>
  </si>
  <si>
    <t>NĐ32CGA201</t>
  </si>
  <si>
    <t>NĐ32CGA247</t>
  </si>
  <si>
    <t>NĐ32CGA222</t>
  </si>
  <si>
    <t xml:space="preserve">Linh </t>
  </si>
  <si>
    <t>Như Minh</t>
  </si>
  <si>
    <t>Tùng</t>
  </si>
  <si>
    <t>NĐ32CGA223</t>
  </si>
  <si>
    <t>Tươi</t>
  </si>
  <si>
    <t>Đang Xin Việc</t>
  </si>
  <si>
    <t>NĐ32CGA210</t>
  </si>
  <si>
    <t>Chu</t>
  </si>
  <si>
    <t>Sỹ</t>
  </si>
  <si>
    <t>Quan</t>
  </si>
  <si>
    <t>NĐ32CGA198</t>
  </si>
  <si>
    <t>NĐ32CGA215</t>
  </si>
  <si>
    <t>Thiên</t>
  </si>
  <si>
    <t>NĐ32CGA213</t>
  </si>
  <si>
    <t>Công</t>
  </si>
  <si>
    <t>Tài</t>
  </si>
  <si>
    <t>NĐ32CGA202</t>
  </si>
  <si>
    <t>Lê Đức</t>
  </si>
  <si>
    <t>NĐ32CGA218</t>
  </si>
  <si>
    <t>Phùng</t>
  </si>
  <si>
    <t>Trường</t>
  </si>
  <si>
    <t>NĐ32CGA219</t>
  </si>
  <si>
    <t>Tuân</t>
  </si>
  <si>
    <t>NĐ32CGA217</t>
  </si>
  <si>
    <t>NĐ32CGA214</t>
  </si>
  <si>
    <t>Hoàng</t>
  </si>
  <si>
    <t>NĐ32CGA200</t>
  </si>
  <si>
    <t>Cường</t>
  </si>
  <si>
    <t>N32CG3A170</t>
  </si>
  <si>
    <t>N32CG3A171</t>
  </si>
  <si>
    <t>N32CG3A182</t>
  </si>
  <si>
    <t>Hiệp</t>
  </si>
  <si>
    <t>N32CG3A169</t>
  </si>
  <si>
    <t>An</t>
  </si>
  <si>
    <t>N32CG3A177</t>
  </si>
  <si>
    <t>Giác</t>
  </si>
  <si>
    <t>N32CG3A173</t>
  </si>
  <si>
    <t>Bùi</t>
  </si>
  <si>
    <t>Tiến</t>
  </si>
  <si>
    <t>N32ĐI3A252</t>
  </si>
  <si>
    <t>Cao</t>
  </si>
  <si>
    <t>N32ĐI3A</t>
  </si>
  <si>
    <t>Điện Công Nghiệp</t>
  </si>
  <si>
    <t>N32ĐI3A064</t>
  </si>
  <si>
    <t>Đức</t>
  </si>
  <si>
    <t>N32ĐI3A065</t>
  </si>
  <si>
    <t>N32ĐI3A067</t>
  </si>
  <si>
    <t>N32ĐI3A068</t>
  </si>
  <si>
    <t>Thế</t>
  </si>
  <si>
    <t>N32ĐI3A066</t>
  </si>
  <si>
    <t>N32ĐI3A069</t>
  </si>
  <si>
    <t>N32ĐI3A021</t>
  </si>
  <si>
    <t>Mạnh</t>
  </si>
  <si>
    <t>N33ĐI2A115</t>
  </si>
  <si>
    <t>Đang</t>
  </si>
  <si>
    <t>N32ĐI3A076</t>
  </si>
  <si>
    <t>Công nghiệp sản xuất</t>
  </si>
  <si>
    <t>N32ĐI3A023</t>
  </si>
  <si>
    <t>Hồng</t>
  </si>
  <si>
    <t>N32ĐI3A022</t>
  </si>
  <si>
    <t>Dũng</t>
  </si>
  <si>
    <t>N32ĐI3A027</t>
  </si>
  <si>
    <t>N32ĐI3A025</t>
  </si>
  <si>
    <t>N32ĐI3A029</t>
  </si>
  <si>
    <t>Chí</t>
  </si>
  <si>
    <t>Hào</t>
  </si>
  <si>
    <t>N33ĐI2A116</t>
  </si>
  <si>
    <t>Hưng</t>
  </si>
  <si>
    <t>Đinh</t>
  </si>
  <si>
    <t>Việt</t>
  </si>
  <si>
    <t>N33ĐI2A117</t>
  </si>
  <si>
    <t>Gia</t>
  </si>
  <si>
    <t>Hỷ</t>
  </si>
  <si>
    <t>N32ĐI3A037</t>
  </si>
  <si>
    <t>Đào</t>
  </si>
  <si>
    <t>N32ĐI3A038</t>
  </si>
  <si>
    <t>N32ĐI3A041</t>
  </si>
  <si>
    <t>Lợi</t>
  </si>
  <si>
    <t>Điện công nghiệp</t>
  </si>
  <si>
    <t>N33ĐI3ĐQ403</t>
  </si>
  <si>
    <t>N32ĐI3A042</t>
  </si>
  <si>
    <t>Lư</t>
  </si>
  <si>
    <t>NV trong thời gian thử việc</t>
  </si>
  <si>
    <t>N32ĐI3A086</t>
  </si>
  <si>
    <t>N32ĐI3A043</t>
  </si>
  <si>
    <t>N32ĐI3A254</t>
  </si>
  <si>
    <t>Sản Xuất</t>
  </si>
  <si>
    <t>N32ĐI3A088</t>
  </si>
  <si>
    <t>Bảo trì</t>
  </si>
  <si>
    <t>N32ĐI3A044</t>
  </si>
  <si>
    <t>N33ĐI3ĐQ405</t>
  </si>
  <si>
    <t>N32ĐI3A090</t>
  </si>
  <si>
    <t>Vòng</t>
  </si>
  <si>
    <t>Trôi</t>
  </si>
  <si>
    <t>Phóng</t>
  </si>
  <si>
    <t>N32ĐI3A046</t>
  </si>
  <si>
    <t>N32ĐI3A047</t>
  </si>
  <si>
    <t>N33ĐI3ĐQ406</t>
  </si>
  <si>
    <t>Quyền</t>
  </si>
  <si>
    <t>N33ĐI3ĐQ407</t>
  </si>
  <si>
    <t>N32ĐI3A048</t>
  </si>
  <si>
    <t>Nhất</t>
  </si>
  <si>
    <t>Sinh</t>
  </si>
  <si>
    <t>N32ĐI3A049</t>
  </si>
  <si>
    <t>Công Đông</t>
  </si>
  <si>
    <t>Thành</t>
  </si>
  <si>
    <t>N32ĐI3A053</t>
  </si>
  <si>
    <t>Tâm</t>
  </si>
  <si>
    <t>N32ĐI3A055</t>
  </si>
  <si>
    <t>N32ĐI3A054</t>
  </si>
  <si>
    <t>N32ĐI3A057</t>
  </si>
  <si>
    <t>N32ĐI3A058</t>
  </si>
  <si>
    <t>Thiện</t>
  </si>
  <si>
    <t>N32ĐI3A059</t>
  </si>
  <si>
    <t>Văn Quốc</t>
  </si>
  <si>
    <t>Thịnh</t>
  </si>
  <si>
    <t>N32ĐI3A060</t>
  </si>
  <si>
    <t>Thọ</t>
  </si>
  <si>
    <t>N32ĐI3A062</t>
  </si>
  <si>
    <t>N32ĐI3A061</t>
  </si>
  <si>
    <t>N32ĐI3A063</t>
  </si>
  <si>
    <t>N33ĐI2A119</t>
  </si>
  <si>
    <t>Mai</t>
  </si>
  <si>
    <t>N33ĐI2A120</t>
  </si>
  <si>
    <t>Quốc</t>
  </si>
  <si>
    <t>NĐ32ĐIA097</t>
  </si>
  <si>
    <t>NĐ32ĐI3A</t>
  </si>
  <si>
    <t>NĐ32ĐIA099</t>
  </si>
  <si>
    <t>Ánh</t>
  </si>
  <si>
    <t>NĐ32ĐIA098</t>
  </si>
  <si>
    <t>Ảnh</t>
  </si>
  <si>
    <t>Chương</t>
  </si>
  <si>
    <t>NĐ32ĐIA105</t>
  </si>
  <si>
    <t>Đậu</t>
  </si>
  <si>
    <t>Đồng</t>
  </si>
  <si>
    <t>NĐ32ĐIA110</t>
  </si>
  <si>
    <t>Hạnh</t>
  </si>
  <si>
    <t>NĐ32ĐIA112</t>
  </si>
  <si>
    <t xml:space="preserve">Tăng </t>
  </si>
  <si>
    <t>Khắc</t>
  </si>
  <si>
    <t>NĐ32ĐIA113</t>
  </si>
  <si>
    <t>NĐ32ĐIA240</t>
  </si>
  <si>
    <t>Vũ Hưng</t>
  </si>
  <si>
    <t>NĐ32ĐIA126</t>
  </si>
  <si>
    <t>NĐ32ĐIA118</t>
  </si>
  <si>
    <t>Lịch</t>
  </si>
  <si>
    <t>NĐ32ĐIA119</t>
  </si>
  <si>
    <t>NĐ32ĐIA120</t>
  </si>
  <si>
    <t>NĐ32ĐIA121</t>
  </si>
  <si>
    <t>Mậu</t>
  </si>
  <si>
    <t>NĐ32ĐIA122</t>
  </si>
  <si>
    <t>NĐ32ĐIA123</t>
  </si>
  <si>
    <t>Thanh Danh</t>
  </si>
  <si>
    <t>NĐ32ĐIA124</t>
  </si>
  <si>
    <t>Lại</t>
  </si>
  <si>
    <t>Nhượng</t>
  </si>
  <si>
    <t>NĐ32ĐIA134</t>
  </si>
  <si>
    <t>Bá</t>
  </si>
  <si>
    <t>NĐ32ĐIA125</t>
  </si>
  <si>
    <t>Trọng</t>
  </si>
  <si>
    <t>Phái</t>
  </si>
  <si>
    <t>NĐ32ĐIA128</t>
  </si>
  <si>
    <t>NĐ32ĐIA130</t>
  </si>
  <si>
    <t>Quế</t>
  </si>
  <si>
    <t>Tá</t>
  </si>
  <si>
    <t>NĐ32ĐIA133</t>
  </si>
  <si>
    <t>Thái</t>
  </si>
  <si>
    <t>NĐ32ĐIA135</t>
  </si>
  <si>
    <t>Thắng</t>
  </si>
  <si>
    <t>NĐ32ĐIA132</t>
  </si>
  <si>
    <t>Viết</t>
  </si>
  <si>
    <t>NĐ32ĐIA136</t>
  </si>
  <si>
    <t xml:space="preserve">Văn </t>
  </si>
  <si>
    <t>NĐ32ĐIA141</t>
  </si>
  <si>
    <t>Trịnh</t>
  </si>
  <si>
    <t>NĐ32ĐIA137</t>
  </si>
  <si>
    <t>Toàn</t>
  </si>
  <si>
    <t>NĐ32ĐIA142</t>
  </si>
  <si>
    <t>Tình</t>
  </si>
  <si>
    <t>NĐ32ĐIA157</t>
  </si>
  <si>
    <t>Văn Bắc Bình</t>
  </si>
  <si>
    <t>Vương</t>
  </si>
  <si>
    <t>Việc sẳn có tại nhà</t>
  </si>
  <si>
    <t>Tự quản lý</t>
  </si>
  <si>
    <t>NĐ35ĐIA-LT</t>
  </si>
  <si>
    <t>Làm tại nhà</t>
  </si>
  <si>
    <t>11h</t>
  </si>
  <si>
    <t>Chủ tiệm</t>
  </si>
  <si>
    <t>Đường</t>
  </si>
  <si>
    <t>Cơ khí chế tạo</t>
  </si>
  <si>
    <t>NĐ35ĐI2A-LT013</t>
  </si>
  <si>
    <t>Trường CĐN Cơ giới và Thủy Lợi</t>
  </si>
  <si>
    <t>Tự nộp đơn xin việc</t>
  </si>
  <si>
    <t>NĐ35ĐI-LT</t>
  </si>
  <si>
    <t>Lâu</t>
  </si>
  <si>
    <t>Điện - Điện tử</t>
  </si>
  <si>
    <t>NĐ35ĐI2A-LT016</t>
  </si>
  <si>
    <t>NĐ35ĐI2A-LT018</t>
  </si>
  <si>
    <t>Triệu</t>
  </si>
  <si>
    <t>84h</t>
  </si>
  <si>
    <t>Phú</t>
  </si>
  <si>
    <t>Quý</t>
  </si>
  <si>
    <t xml:space="preserve">Tạ </t>
  </si>
  <si>
    <t>Thi</t>
  </si>
  <si>
    <t>NĐ35ĐI2A-LT020</t>
  </si>
  <si>
    <t>Nhựt</t>
  </si>
  <si>
    <t>Tự xin việc</t>
  </si>
  <si>
    <t>Khoảng 4 triệu</t>
  </si>
  <si>
    <t>Mai Hoàng</t>
  </si>
  <si>
    <t>Não</t>
  </si>
  <si>
    <t>Gia công</t>
  </si>
  <si>
    <t>3.700.000</t>
  </si>
  <si>
    <t>Công nhân sản xuất</t>
  </si>
  <si>
    <t>N35ĐIA-LT003</t>
  </si>
  <si>
    <t>Tuyển</t>
  </si>
  <si>
    <t xml:space="preserve">Đặng </t>
  </si>
  <si>
    <t>Du lịch</t>
  </si>
  <si>
    <t>Kỹ thuật CBMA</t>
  </si>
  <si>
    <t>Thị Như</t>
  </si>
  <si>
    <t>Thủy</t>
  </si>
  <si>
    <t>Vũ Trường</t>
  </si>
  <si>
    <t>Cao Hoàng</t>
  </si>
  <si>
    <t>Hoàng Quang</t>
  </si>
  <si>
    <t>Hữu</t>
  </si>
  <si>
    <t>Ngọc Phương</t>
  </si>
  <si>
    <t>Thuyên</t>
  </si>
  <si>
    <t>Thị Thu</t>
  </si>
  <si>
    <t>Diễm</t>
  </si>
  <si>
    <t>Quản trị kinh doanh</t>
  </si>
  <si>
    <t>Dung</t>
  </si>
  <si>
    <t>Thị Hải</t>
  </si>
  <si>
    <t>Sỉ</t>
  </si>
  <si>
    <t>Tự KD</t>
  </si>
  <si>
    <t>mở quán ăn</t>
  </si>
  <si>
    <t>Tự tạo</t>
  </si>
  <si>
    <t>Thị Minh</t>
  </si>
  <si>
    <t>Huyền</t>
  </si>
  <si>
    <t>Hữu Châu</t>
  </si>
  <si>
    <t>Viên</t>
  </si>
  <si>
    <t>Làm công</t>
  </si>
  <si>
    <t>Vy</t>
  </si>
  <si>
    <t>Thị Hoài</t>
  </si>
  <si>
    <t>Làm chủ</t>
  </si>
  <si>
    <t>Bắc</t>
  </si>
  <si>
    <t>Tính</t>
  </si>
  <si>
    <t>Khương</t>
  </si>
  <si>
    <t>Nghĩa</t>
  </si>
  <si>
    <t>Quản trị khách sạn</t>
  </si>
  <si>
    <t>Bếp</t>
  </si>
  <si>
    <t>Thị Hồng</t>
  </si>
  <si>
    <t>Hạnh</t>
  </si>
  <si>
    <t>Lợi</t>
  </si>
  <si>
    <t>Ngoại ngữ</t>
  </si>
  <si>
    <t>Thị Hoàng</t>
  </si>
  <si>
    <t>Vượng</t>
  </si>
  <si>
    <t>Quý</t>
  </si>
  <si>
    <t xml:space="preserve">Tự mở quán </t>
  </si>
  <si>
    <t>Soa</t>
  </si>
  <si>
    <t>Tấn</t>
  </si>
  <si>
    <t>Ánh</t>
  </si>
  <si>
    <t>Văn thư, thủ quỹ</t>
  </si>
  <si>
    <t>Thịnh</t>
  </si>
  <si>
    <t>Thị Anh</t>
  </si>
  <si>
    <t>Thiều</t>
  </si>
  <si>
    <t>Vân</t>
  </si>
  <si>
    <t>Toàn</t>
  </si>
  <si>
    <t>Quản trị nhà hàng</t>
  </si>
  <si>
    <t>Nhung</t>
  </si>
  <si>
    <t>Thị Mỹ</t>
  </si>
  <si>
    <t>Huệ</t>
  </si>
  <si>
    <t>Vĩnh Hạ</t>
  </si>
  <si>
    <t>Thắm</t>
  </si>
  <si>
    <t>Bá</t>
  </si>
  <si>
    <t>Tự xin</t>
  </si>
  <si>
    <t>Lý</t>
  </si>
  <si>
    <t>Hoài Gia</t>
  </si>
  <si>
    <t xml:space="preserve">Huy </t>
  </si>
  <si>
    <t>Trường cao đẳng du lịc TP HCM</t>
  </si>
  <si>
    <t>Quản trị Khách sạn</t>
  </si>
  <si>
    <t>Lưu Gia</t>
  </si>
  <si>
    <t>Thụy Diễm</t>
  </si>
  <si>
    <t>My</t>
  </si>
  <si>
    <t>Nhận làm sau khi thực tập</t>
  </si>
  <si>
    <t>Khuất</t>
  </si>
  <si>
    <t>Phan Minh</t>
  </si>
  <si>
    <t>Tuyền</t>
  </si>
  <si>
    <t>Nhựt</t>
  </si>
  <si>
    <t>Nghiệp vụ nhà hàng</t>
  </si>
  <si>
    <t>Trường Cao đẳng Nghề Đà Lạt</t>
  </si>
  <si>
    <t>Thị Nguyệt</t>
  </si>
  <si>
    <t>Tự làm chủ</t>
  </si>
  <si>
    <t>Thị Ngọc</t>
  </si>
  <si>
    <t>Tuyên</t>
  </si>
  <si>
    <t>Ngọc Bảo</t>
  </si>
  <si>
    <t>Châu</t>
  </si>
  <si>
    <t>Thị Thiên</t>
  </si>
  <si>
    <t>Trần Quốc</t>
  </si>
  <si>
    <t>Thị Kiều</t>
  </si>
  <si>
    <t>Oanh</t>
  </si>
  <si>
    <t>Đang chờ việc</t>
  </si>
  <si>
    <t>Lái xe</t>
  </si>
  <si>
    <t>Nguyễn Anh</t>
  </si>
  <si>
    <t>Tú</t>
  </si>
  <si>
    <t>Hoàng Khánh</t>
  </si>
  <si>
    <t>Diệp</t>
  </si>
  <si>
    <t>Thị Lan</t>
  </si>
  <si>
    <t>Trường Đại học Nha Trang</t>
  </si>
  <si>
    <t>Dũng</t>
  </si>
  <si>
    <t>Lò</t>
  </si>
  <si>
    <t>Thị Mộng</t>
  </si>
  <si>
    <t>Thùy</t>
  </si>
  <si>
    <t>Ái</t>
  </si>
  <si>
    <t>Lăng</t>
  </si>
  <si>
    <t>Nguyễn Quốc</t>
  </si>
  <si>
    <t>Bình</t>
  </si>
  <si>
    <t>Đỗ</t>
  </si>
  <si>
    <t>Thương</t>
  </si>
  <si>
    <t>Chính</t>
  </si>
  <si>
    <t>Sơ</t>
  </si>
  <si>
    <t>Ao K'</t>
  </si>
  <si>
    <t>Xuyên</t>
  </si>
  <si>
    <t>Văn thư</t>
  </si>
  <si>
    <t>Thị Kim</t>
  </si>
  <si>
    <t>Phượng</t>
  </si>
  <si>
    <t>Trinh</t>
  </si>
  <si>
    <t>làm chủ</t>
  </si>
  <si>
    <t>Ka</t>
  </si>
  <si>
    <t>Miễn</t>
  </si>
  <si>
    <t>Luyến</t>
  </si>
  <si>
    <t>Kim Nhật</t>
  </si>
  <si>
    <t>Cường</t>
  </si>
  <si>
    <t>Tự tìm việc</t>
  </si>
  <si>
    <t>Lâm Đức</t>
  </si>
  <si>
    <t>Tự làm ở nhà</t>
  </si>
  <si>
    <t>K'</t>
  </si>
  <si>
    <t>Sem</t>
  </si>
  <si>
    <t>Tự làm</t>
  </si>
  <si>
    <t>Trí</t>
  </si>
  <si>
    <t>Phồng</t>
  </si>
  <si>
    <t>Thế</t>
  </si>
  <si>
    <t>Dưỡng</t>
  </si>
  <si>
    <t>Tự xin việc</t>
  </si>
  <si>
    <t>Học để đi xuất khẩu lao động</t>
  </si>
  <si>
    <t>Kiều</t>
  </si>
  <si>
    <t>Bảo dưỡng, sửa chữa xe</t>
  </si>
  <si>
    <t>Tam</t>
  </si>
  <si>
    <t>Bô</t>
  </si>
  <si>
    <t>Truyền</t>
  </si>
  <si>
    <t>Không xin được bất cứ nghề nào</t>
  </si>
  <si>
    <t>Loan</t>
  </si>
  <si>
    <t>Dria</t>
  </si>
  <si>
    <t>Làm vườn</t>
  </si>
  <si>
    <t>Làm ở nhà</t>
  </si>
  <si>
    <t>làm cho gia đình</t>
  </si>
  <si>
    <t>Giáp</t>
  </si>
  <si>
    <t>Sản xuất phân bón</t>
  </si>
  <si>
    <t>Trọng Minh</t>
  </si>
  <si>
    <t>Xe tải</t>
  </si>
  <si>
    <t>tự quản lý</t>
  </si>
  <si>
    <t>Sản xuất cửa nhôm</t>
  </si>
  <si>
    <t>Tự mở</t>
  </si>
  <si>
    <t>Kinh doanh</t>
  </si>
  <si>
    <t>Cơ khí, sửa chữa</t>
  </si>
  <si>
    <t>Kỳ</t>
  </si>
  <si>
    <t>Hữu Nguyễn</t>
  </si>
  <si>
    <t>Sửa chữa xe</t>
  </si>
  <si>
    <t>Sỹ</t>
  </si>
  <si>
    <t>Nơi</t>
  </si>
  <si>
    <t>Cơ khí ô tô</t>
  </si>
  <si>
    <t>Đi thực tập</t>
  </si>
  <si>
    <t>Giàu</t>
  </si>
  <si>
    <t>Năng</t>
  </si>
  <si>
    <t>Trần Lê</t>
  </si>
  <si>
    <t>Thọ</t>
  </si>
  <si>
    <t>Làm ở nhà phụ gia đình</t>
  </si>
  <si>
    <t>Doãn</t>
  </si>
  <si>
    <t>Làm cho gia đình</t>
  </si>
  <si>
    <t>Khắc</t>
  </si>
  <si>
    <t>Thạch</t>
  </si>
  <si>
    <t>Mai Trung</t>
  </si>
  <si>
    <t>Tín</t>
  </si>
  <si>
    <t>Zu</t>
  </si>
  <si>
    <t>Định</t>
  </si>
  <si>
    <t>Hảo</t>
  </si>
  <si>
    <t>Bảo vệ thực vật</t>
  </si>
  <si>
    <t>Làm việc tại nhà phụ ba mẹ</t>
  </si>
  <si>
    <t xml:space="preserve">Hoàng </t>
  </si>
  <si>
    <t xml:space="preserve">Lường </t>
  </si>
  <si>
    <t>Chung</t>
  </si>
  <si>
    <t xml:space="preserve">Triệu </t>
  </si>
  <si>
    <t>Hào</t>
  </si>
  <si>
    <t>Mở tiêm thuốc BVTV</t>
  </si>
  <si>
    <t>Trần Bích</t>
  </si>
  <si>
    <t>Đức Minh</t>
  </si>
  <si>
    <t>Qúy</t>
  </si>
  <si>
    <t>Soel</t>
  </si>
  <si>
    <t xml:space="preserve">Lô </t>
  </si>
  <si>
    <t>Thị Tân</t>
  </si>
  <si>
    <t xml:space="preserve">Chiêu </t>
  </si>
  <si>
    <t>Đa</t>
  </si>
  <si>
    <t>Làm theo ngày</t>
  </si>
  <si>
    <t>Ngày nào trả công ngày đó</t>
  </si>
  <si>
    <t>Làm công nhật</t>
  </si>
  <si>
    <t>Ngoan</t>
  </si>
  <si>
    <t>Mở quầy thuốc BVTV</t>
  </si>
  <si>
    <t>Đoàn</t>
  </si>
  <si>
    <t>Làm vườn tại nhà</t>
  </si>
  <si>
    <t>Trồng Sầu riêng</t>
  </si>
  <si>
    <t>Rô</t>
  </si>
  <si>
    <t>Làm công hàng tháng</t>
  </si>
  <si>
    <t>Làm việc tại nhà dòng</t>
  </si>
  <si>
    <t xml:space="preserve">Bạch </t>
  </si>
  <si>
    <t>Mở tiệm thuốc BVTV</t>
  </si>
  <si>
    <t xml:space="preserve">Bế </t>
  </si>
  <si>
    <t>Đức Thái</t>
  </si>
  <si>
    <t>Trường Cao đẳng Y tế Phú Yên</t>
  </si>
  <si>
    <t>Dược</t>
  </si>
  <si>
    <t>Hơn</t>
  </si>
  <si>
    <t>Điểu</t>
  </si>
  <si>
    <t>Tùy việc mà số giờ khác nhau</t>
  </si>
  <si>
    <t>Như Hoài</t>
  </si>
  <si>
    <t>Huyện đoàn Cát Tiên</t>
  </si>
  <si>
    <t>Điện Công nghiệp</t>
  </si>
  <si>
    <t>Tìm việc gần nhà</t>
  </si>
  <si>
    <t>Thức</t>
  </si>
  <si>
    <t>Làm công tháng</t>
  </si>
  <si>
    <t>Làm điện, nước tại nhà</t>
  </si>
  <si>
    <t>Tự nhận thầu làm công trình</t>
  </si>
  <si>
    <t xml:space="preserve">Quốc </t>
  </si>
  <si>
    <t>Điện cơ</t>
  </si>
  <si>
    <t>Lữ</t>
  </si>
  <si>
    <t>Bảo trì điện, nước</t>
  </si>
  <si>
    <t>Dịch vụ</t>
  </si>
  <si>
    <t>Bảo trì điện</t>
  </si>
  <si>
    <t>Tự rạo</t>
  </si>
  <si>
    <t>Ngọc Minh</t>
  </si>
  <si>
    <t>Làm việc tại nhà</t>
  </si>
  <si>
    <t>Tư</t>
  </si>
  <si>
    <t>Bảo trì, kiểm tra trụ</t>
  </si>
  <si>
    <t>Kră</t>
  </si>
  <si>
    <t>Jăn</t>
  </si>
  <si>
    <t>Ami</t>
  </si>
  <si>
    <t>Duynh</t>
  </si>
  <si>
    <t>Học đạo</t>
  </si>
  <si>
    <t>Nhà thờ Di Linh</t>
  </si>
  <si>
    <t>Đài</t>
  </si>
  <si>
    <t>Quảng cáo</t>
  </si>
  <si>
    <t xml:space="preserve">Chu </t>
  </si>
  <si>
    <t>Lập</t>
  </si>
  <si>
    <t>Bảo trì kỹ thuật, điện</t>
  </si>
  <si>
    <t>Giao nhận hàng</t>
  </si>
  <si>
    <t xml:space="preserve">Mông </t>
  </si>
  <si>
    <t>Quản trị nhà hang</t>
  </si>
  <si>
    <t>Đồng</t>
  </si>
  <si>
    <t>Phòng cháy chữa cháy</t>
  </si>
  <si>
    <t xml:space="preserve">Đức </t>
  </si>
  <si>
    <t>Đạt</t>
  </si>
  <si>
    <t>Điện công nghiệp</t>
  </si>
  <si>
    <t xml:space="preserve">Hồ </t>
  </si>
  <si>
    <t>Khôi</t>
  </si>
  <si>
    <t>Thiết kế lắp đặt điện</t>
  </si>
  <si>
    <t>Tùy thuộc vào số lượng công trình</t>
  </si>
  <si>
    <t>Tự thầu</t>
  </si>
  <si>
    <t>Đã làm từ lâu</t>
  </si>
  <si>
    <t>Xuất khẩu lao động</t>
  </si>
  <si>
    <t>Trung tâm ngoại ngữ</t>
  </si>
  <si>
    <t>Tiếng Nhật</t>
  </si>
  <si>
    <t>Làm tư, thầu điện các công trình</t>
  </si>
  <si>
    <t>QT Mạng máy tính</t>
  </si>
  <si>
    <t xml:space="preserve">An </t>
  </si>
  <si>
    <t>Hàng</t>
  </si>
  <si>
    <t>Ứng dụng phần mềm</t>
  </si>
  <si>
    <t>Phạm Hải</t>
  </si>
  <si>
    <t>Bảo Ngọc Thùy</t>
  </si>
  <si>
    <t>Đại học Công nghiệp Tp Hồ Chí Minh</t>
  </si>
  <si>
    <t>Bệnh viện</t>
  </si>
  <si>
    <t>Hai</t>
  </si>
  <si>
    <t>Phạm Đoan</t>
  </si>
  <si>
    <t xml:space="preserve">Hà </t>
  </si>
  <si>
    <t xml:space="preserve">Sẩm </t>
  </si>
  <si>
    <t>KTSCLRMT</t>
  </si>
  <si>
    <t>Hoàng Duy</t>
  </si>
  <si>
    <t>Thái Quang</t>
  </si>
  <si>
    <t>Kỹ thuật viên</t>
  </si>
  <si>
    <t>Tìm kiếm 1</t>
  </si>
  <si>
    <t>ĐỐI TƯỢNG</t>
  </si>
  <si>
    <t>1. Dân tộc thiểu số</t>
  </si>
  <si>
    <t>2. Hộ nghèo</t>
  </si>
  <si>
    <t>3.Đối tượng chính sách</t>
  </si>
  <si>
    <t>4. Khác</t>
  </si>
  <si>
    <t>Tìm kiếm 2</t>
  </si>
  <si>
    <t>Chuẩn hóa nghề đào tạo</t>
  </si>
  <si>
    <t>Do cơ quan dịch vụ việclàm</t>
  </si>
  <si>
    <t>Do trường giới thiệu</t>
  </si>
  <si>
    <t>Hội chợ việc làm</t>
  </si>
  <si>
    <t>Qua quảng cáo trên báo/đài/TV</t>
  </si>
  <si>
    <t>Qua quảng cáo trên Internet</t>
  </si>
  <si>
    <t>Quan hệ cá nhân</t>
  </si>
  <si>
    <t>Đối tượng</t>
  </si>
  <si>
    <t>Học bổng</t>
  </si>
  <si>
    <t>Row Labels</t>
  </si>
  <si>
    <t>(blank)</t>
  </si>
  <si>
    <t>Grand Total</t>
  </si>
  <si>
    <t>Column Labels</t>
  </si>
  <si>
    <t>Count of Tình trạng việc làm</t>
  </si>
  <si>
    <t>học bổng</t>
  </si>
  <si>
    <t>Kỹ thuật máy tính</t>
  </si>
  <si>
    <t>Quản trị khách sạn - nhà hàng</t>
  </si>
  <si>
    <t>Độ tuổi</t>
  </si>
  <si>
    <t>Count of Cấp trình độ</t>
  </si>
  <si>
    <t>Total Count of Cấp trình độ</t>
  </si>
  <si>
    <t>Total Count of Cấp trình độ2</t>
  </si>
  <si>
    <t>Count of Cấp trình độ2</t>
  </si>
  <si>
    <t>bỏ qua</t>
  </si>
  <si>
    <t>tìm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</si>
</sst>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409]d\-mmm\-yyyy;@"/>
  </numFmts>
  <fonts count="18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Arial"/>
      <family val="2"/>
    </font>
    <font>
      <sz val="11"/>
      <name val="Calibri"/>
      <family val="2"/>
    </font>
    <font>
      <b/>
      <sz val="16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Calibri"/>
      <family val="2"/>
    </font>
    <font>
      <sz val="11"/>
      <color rgb="FFFF0000"/>
      <name val="Calibri"/>
      <family val="2"/>
    </font>
    <font>
      <sz val="14"/>
      <color rgb="FFFF0000"/>
      <name val="Calibri"/>
      <family val="2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0" xfId="0" applyFill="1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/>
    <xf numFmtId="0" fontId="0" fillId="0" borderId="0" xfId="0" applyFill="1"/>
    <xf numFmtId="1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0" borderId="0" xfId="0" applyFont="1" applyFill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indent="5"/>
    </xf>
    <xf numFmtId="0" fontId="10" fillId="0" borderId="0" xfId="0" applyFont="1"/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2"/>
    </xf>
    <xf numFmtId="0" fontId="11" fillId="0" borderId="0" xfId="0" applyFont="1" applyProtection="1">
      <protection locked="0"/>
    </xf>
    <xf numFmtId="0" fontId="12" fillId="0" borderId="0" xfId="0" applyFont="1" applyAlignment="1">
      <alignment wrapText="1"/>
    </xf>
    <xf numFmtId="165" fontId="12" fillId="0" borderId="0" xfId="0" applyNumberFormat="1" applyFont="1" applyAlignment="1">
      <alignment wrapText="1"/>
    </xf>
    <xf numFmtId="0" fontId="12" fillId="4" borderId="0" xfId="0" applyFont="1" applyFill="1" applyAlignment="1">
      <alignment wrapText="1"/>
    </xf>
    <xf numFmtId="0" fontId="12" fillId="3" borderId="0" xfId="0" applyFont="1" applyFill="1" applyAlignment="1">
      <alignment wrapText="1"/>
    </xf>
    <xf numFmtId="0" fontId="12" fillId="3" borderId="2" xfId="0" applyFont="1" applyFill="1" applyBorder="1" applyAlignment="1">
      <alignment wrapText="1"/>
    </xf>
    <xf numFmtId="0" fontId="12" fillId="5" borderId="0" xfId="0" applyFont="1" applyFill="1" applyAlignment="1">
      <alignment wrapText="1"/>
    </xf>
    <xf numFmtId="0" fontId="12" fillId="6" borderId="0" xfId="0" applyFont="1" applyFill="1" applyAlignment="1">
      <alignment wrapText="1"/>
    </xf>
    <xf numFmtId="0" fontId="12" fillId="2" borderId="0" xfId="0" applyFont="1" applyFill="1" applyAlignment="1">
      <alignment wrapText="1"/>
    </xf>
    <xf numFmtId="0" fontId="11" fillId="0" borderId="0" xfId="0" applyFont="1"/>
    <xf numFmtId="164" fontId="11" fillId="0" borderId="0" xfId="0" applyNumberFormat="1" applyFont="1" applyFill="1" applyProtection="1">
      <protection locked="0"/>
    </xf>
    <xf numFmtId="0" fontId="11" fillId="4" borderId="0" xfId="0" applyFont="1" applyFill="1"/>
    <xf numFmtId="165" fontId="11" fillId="0" borderId="0" xfId="0" applyNumberFormat="1" applyFont="1" applyFill="1" applyProtection="1">
      <protection locked="0"/>
    </xf>
    <xf numFmtId="165" fontId="11" fillId="0" borderId="0" xfId="0" applyNumberFormat="1" applyFont="1"/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1" xfId="0" applyFill="1" applyBorder="1"/>
    <xf numFmtId="164" fontId="0" fillId="0" borderId="1" xfId="0" applyNumberFormat="1" applyFill="1" applyBorder="1" applyProtection="1">
      <protection locked="0"/>
    </xf>
    <xf numFmtId="0" fontId="7" fillId="0" borderId="1" xfId="0" applyFont="1" applyBorder="1"/>
    <xf numFmtId="0" fontId="0" fillId="7" borderId="1" xfId="0" applyFill="1" applyBorder="1" applyProtection="1">
      <protection locked="0"/>
    </xf>
    <xf numFmtId="0" fontId="0" fillId="7" borderId="1" xfId="0" applyFill="1" applyBorder="1"/>
    <xf numFmtId="164" fontId="0" fillId="7" borderId="1" xfId="0" applyNumberFormat="1" applyFill="1" applyBorder="1" applyProtection="1">
      <protection locked="0"/>
    </xf>
    <xf numFmtId="0" fontId="7" fillId="7" borderId="1" xfId="0" applyFont="1" applyFill="1" applyBorder="1"/>
    <xf numFmtId="0" fontId="11" fillId="7" borderId="1" xfId="0" applyFont="1" applyFill="1" applyBorder="1"/>
    <xf numFmtId="0" fontId="11" fillId="7" borderId="1" xfId="0" applyFont="1" applyFill="1" applyBorder="1" applyProtection="1">
      <protection locked="0"/>
    </xf>
    <xf numFmtId="0" fontId="11" fillId="7" borderId="0" xfId="0" applyFont="1" applyFill="1"/>
    <xf numFmtId="0" fontId="13" fillId="0" borderId="0" xfId="0" applyFont="1"/>
    <xf numFmtId="0" fontId="13" fillId="0" borderId="0" xfId="0" applyFont="1" applyAlignment="1">
      <alignment horizontal="left" indent="5"/>
    </xf>
    <xf numFmtId="0" fontId="14" fillId="0" borderId="0" xfId="0" applyFont="1" applyFill="1"/>
    <xf numFmtId="0" fontId="15" fillId="0" borderId="0" xfId="0" applyFont="1"/>
    <xf numFmtId="164" fontId="11" fillId="8" borderId="0" xfId="0" applyNumberFormat="1" applyFont="1" applyFill="1" applyProtection="1">
      <protection locked="0"/>
    </xf>
    <xf numFmtId="0" fontId="11" fillId="8" borderId="0" xfId="0" applyFont="1" applyFill="1" applyProtection="1">
      <protection locked="0"/>
    </xf>
    <xf numFmtId="164" fontId="12" fillId="8" borderId="0" xfId="0" applyNumberFormat="1" applyFont="1" applyFill="1" applyProtection="1">
      <protection locked="0"/>
    </xf>
    <xf numFmtId="0" fontId="16" fillId="0" borderId="0" xfId="0" applyFont="1" applyProtection="1">
      <protection locked="0"/>
    </xf>
    <xf numFmtId="0" fontId="17" fillId="2" borderId="0" xfId="0" applyFont="1" applyFill="1" applyAlignment="1">
      <alignment wrapText="1"/>
    </xf>
    <xf numFmtId="0" fontId="16" fillId="0" borderId="0" xfId="0" applyFont="1"/>
    <xf numFmtId="0" fontId="14" fillId="0" borderId="1" xfId="0" applyFont="1" applyBorder="1"/>
    <xf numFmtId="0" fontId="14" fillId="7" borderId="1" xfId="0" applyFont="1" applyFill="1" applyBorder="1"/>
    <xf numFmtId="0" fontId="3" fillId="2" borderId="0" xfId="0" applyFont="1" applyFill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8" borderId="0" xfId="0" applyFill="1" applyAlignment="1">
      <alignment horizontal="left"/>
    </xf>
    <xf numFmtId="0" fontId="0" fillId="8" borderId="0" xfId="0" applyFill="1"/>
    <xf numFmtId="0" fontId="0" fillId="9" borderId="0" xfId="0" applyFill="1" applyAlignment="1">
      <alignment horizontal="left"/>
    </xf>
    <xf numFmtId="0" fontId="0" fillId="9" borderId="0" xfId="0" applyFill="1"/>
    <xf numFmtId="0" fontId="0" fillId="10" borderId="0" xfId="0" applyFill="1" applyAlignment="1">
      <alignment horizontal="left"/>
    </xf>
    <xf numFmtId="0" fontId="0" fillId="10" borderId="0" xfId="0" applyFill="1"/>
    <xf numFmtId="10" fontId="0" fillId="0" borderId="0" xfId="0" applyNumberFormat="1"/>
  </cellXfs>
  <cellStyles count="1">
    <cellStyle name="Normal" xfId="0" builtinId="0"/>
  </cellStyles>
  <dxfs count="24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23"/>
      <tableStyleElement type="headerRow" dxfId="22"/>
    </tableStyle>
  </tableStyles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SUS" refreshedDate="43299.615877662036" createdVersion="4" refreshedVersion="4" minRefreshableVersion="3" recordCount="1184">
  <cacheSource type="worksheet">
    <worksheetSource ref="A1:BE1048576" sheet="Nhập liệu"/>
  </cacheSource>
  <cacheFields count="56">
    <cacheField name="STT" numFmtId="0">
      <sharedItems containsString="0" containsBlank="1" containsNumber="1" containsInteger="1" minValue="1" maxValue="484"/>
    </cacheField>
    <cacheField name="Mã Học Viên" numFmtId="0">
      <sharedItems containsBlank="1" containsMixedTypes="1" containsNumber="1" containsInteger="1" minValue="1111012" maxValue="1354606"/>
    </cacheField>
    <cacheField name="Họ" numFmtId="0">
      <sharedItems containsBlank="1"/>
    </cacheField>
    <cacheField name="Tên đệm" numFmtId="0">
      <sharedItems containsBlank="1"/>
    </cacheField>
    <cacheField name="Tên" numFmtId="0">
      <sharedItems containsBlank="1"/>
    </cacheField>
    <cacheField name="ĐỐI TƯỢNG" numFmtId="0">
      <sharedItems containsNonDate="0" containsString="0" containsBlank="1"/>
    </cacheField>
    <cacheField name=" Ngành/ Nghề đào tạo" numFmtId="0">
      <sharedItems containsBlank="1" count="15">
        <s v="Công nghệ ô tô"/>
        <s v="Kế toán doanh nghiệp"/>
        <s v="Quản trị doanh nghiệp"/>
        <s v="Cắt gọt kim loại"/>
        <s v="Điện Công Nghiệp"/>
        <s v="Kỹ thuật CBMA"/>
        <s v="Quản trị khách sạn"/>
        <s v="Quản trị nhà hàng"/>
        <s v="Nghiệp vụ nhà hàng"/>
        <s v="Bảo vệ thực vật"/>
        <s v="Điện Công nghiệp"/>
        <s v="QT Mạng máy tính"/>
        <s v="Ứng dụng phần mềm"/>
        <s v="KTSCLRMT"/>
        <m/>
      </sharedItems>
    </cacheField>
    <cacheField name="Chuẩn hóa nghề đào tạo" numFmtId="0">
      <sharedItems containsBlank="1" count="13">
        <s v="Công nghệ ô tô"/>
        <s v="Kế toán doanh nghiệp"/>
        <s v="Quản trị doanh nghiệp"/>
        <s v="Cắt gọt kim loại"/>
        <s v="Điện Công Nghiệp"/>
        <s v="Kỹ thuật CBMA"/>
        <s v="Quản trị khách sạn - nhà hàng"/>
        <s v="Nghiệp vụ nhà hàng"/>
        <s v="Bảo vệ thực vật"/>
        <s v="QT Mạng máy tính"/>
        <s v="Ứng dụng phần mềm"/>
        <s v="Kỹ thuật máy tính"/>
        <m/>
      </sharedItems>
    </cacheField>
    <cacheField name="Cấp trình độ" numFmtId="0">
      <sharedItems containsBlank="1" count="3">
        <s v="Cao đẳng nghề"/>
        <s v="Trung cấp nghề"/>
        <m/>
      </sharedItems>
    </cacheField>
    <cacheField name="Giới tính" numFmtId="0">
      <sharedItems containsBlank="1"/>
    </cacheField>
    <cacheField name="Học bổng" numFmtId="0">
      <sharedItems containsBlank="1"/>
    </cacheField>
    <cacheField name="Năm sinh " numFmtId="0">
      <sharedItems containsString="0" containsBlank="1" containsNumber="1" containsInteger="1" minValue="1900" maxValue="1997"/>
    </cacheField>
    <cacheField name="Xếp loại tốt nghiệp" numFmtId="0">
      <sharedItems containsBlank="1"/>
    </cacheField>
    <cacheField name="Tình trạng việc làm" numFmtId="0">
      <sharedItems containsBlank="1" count="7">
        <s v="C.Không tìm được việc làm"/>
        <s v="A1.Làm công ăn lương"/>
        <s v="B1.Vừa học vừa làm"/>
        <s v="A2.Tự SX-KD"/>
        <s v="B2.Đang đi học"/>
        <s v="D.Khác"/>
        <m/>
      </sharedItems>
    </cacheField>
    <cacheField name="Tình trạng khác, cụ thể" numFmtId="0">
      <sharedItems containsBlank="1"/>
    </cacheField>
    <cacheField name="Tìm kiếm 1" numFmtId="0">
      <sharedItems containsBlank="1"/>
    </cacheField>
    <cacheField name="Tìm kiếm 2" numFmtId="0">
      <sharedItems containsBlank="1"/>
    </cacheField>
    <cacheField name="Lĩnh vực kinh doanh" numFmtId="0">
      <sharedItems containsBlank="1"/>
    </cacheField>
    <cacheField name="Ngành khác, nêu cụ thể" numFmtId="0">
      <sharedItems containsBlank="1"/>
    </cacheField>
    <cacheField name="Số giờ làm việc trong 1  tuần" numFmtId="0">
      <sharedItems containsBlank="1" containsMixedTypes="1" containsNumber="1" containsInteger="1" minValue="40" maxValue="50"/>
    </cacheField>
    <cacheField name="Thời gian bắt đầu công việc" numFmtId="0">
      <sharedItems containsBlank="1"/>
    </cacheField>
    <cacheField name="Cách thức tìm việc" numFmtId="0">
      <sharedItems containsBlank="1"/>
    </cacheField>
    <cacheField name="Nếu chọn Khác, xin ghi cụ thể" numFmtId="0">
      <sharedItems containsBlank="1"/>
    </cacheField>
    <cacheField name="Đánh giá về Lý thuyết" numFmtId="0">
      <sharedItems containsBlank="1"/>
    </cacheField>
    <cacheField name="Đánh giá về Kỹ năng nghề" numFmtId="0">
      <sharedItems containsBlank="1"/>
    </cacheField>
    <cacheField name="Công việc liên quan đến nghề đào tạo" numFmtId="0">
      <sharedItems containsBlank="1"/>
    </cacheField>
    <cacheField name="Thu nhập chính xác" numFmtId="0">
      <sharedItems containsBlank="1" containsMixedTypes="1" containsNumber="1" containsInteger="1" minValue="3000000" maxValue="7000000"/>
    </cacheField>
    <cacheField name="Mức lương " numFmtId="0">
      <sharedItems containsBlank="1"/>
    </cacheField>
    <cacheField name="Số người cùng làm việc trong công ty" numFmtId="0">
      <sharedItems containsBlank="1"/>
    </cacheField>
    <cacheField name="Đào tạo kèm cặp trong khi làm" numFmtId="0">
      <sharedItems containsBlank="1"/>
    </cacheField>
    <cacheField name="Thời gian đào tạo" numFmtId="0">
      <sharedItems containsBlank="1"/>
    </cacheField>
    <cacheField name="Vị trí công tác" numFmtId="0">
      <sharedItems containsBlank="1"/>
    </cacheField>
    <cacheField name="Vị trí khác, ghi cụ thể" numFmtId="0">
      <sharedItems containsBlank="1"/>
    </cacheField>
    <cacheField name="Nhu cầu học tiếp" numFmtId="0">
      <sharedItems containsBlank="1"/>
    </cacheField>
    <cacheField name="Ngành nghề muốn học" numFmtId="0">
      <sharedItems containsBlank="1"/>
    </cacheField>
    <cacheField name="Cấp trình độ muốn học tiếp" numFmtId="0">
      <sharedItems containsBlank="1"/>
    </cacheField>
    <cacheField name="Lý do không  làm việc" numFmtId="0">
      <sharedItems containsBlank="1"/>
    </cacheField>
    <cacheField name="Công việc đã xin" numFmtId="0">
      <sharedItems containsBlank="1"/>
    </cacheField>
    <cacheField name="Lý do 1 " numFmtId="0">
      <sharedItems containsBlank="1"/>
    </cacheField>
    <cacheField name="Lý do thứ 2" numFmtId="0">
      <sharedItems containsBlank="1"/>
    </cacheField>
    <cacheField name="Lý do thứ 3" numFmtId="0">
      <sharedItems containsBlank="1"/>
    </cacheField>
    <cacheField name="Lý do khác, cụ thể" numFmtId="0">
      <sharedItems containsBlank="1"/>
    </cacheField>
    <cacheField name="Lý do tiếp tục đi học?" numFmtId="0">
      <sharedItems containsBlank="1"/>
    </cacheField>
    <cacheField name="Lý do đi học khác" numFmtId="0">
      <sharedItems containsBlank="1"/>
    </cacheField>
    <cacheField name="Tên cơ sở đào tạo" numFmtId="0">
      <sharedItems containsBlank="1"/>
    </cacheField>
    <cacheField name="Ngành nghề đào tạo" numFmtId="0">
      <sharedItems containsBlank="1"/>
    </cacheField>
    <cacheField name="Cấp trình độ của khoá học" numFmtId="0">
      <sharedItems containsBlank="1"/>
    </cacheField>
    <cacheField name="Đánh giá trình độ giáo viên" numFmtId="0">
      <sharedItems containsBlank="1"/>
    </cacheField>
    <cacheField name="Đánh giá giáo trình và nội dung" numFmtId="0">
      <sharedItems containsBlank="1"/>
    </cacheField>
    <cacheField name="Đánh giá về mức độ đáp ứng" numFmtId="0">
      <sharedItems containsBlank="1"/>
    </cacheField>
    <cacheField name="Lĩnh vực cần được cải tiến nhất 1" numFmtId="0">
      <sharedItems containsBlank="1"/>
    </cacheField>
    <cacheField name="Lĩnh vực cần được cải tiến nhất 2" numFmtId="0">
      <sharedItems containsBlank="1"/>
    </cacheField>
    <cacheField name="Lĩnh vực cần được cải tiến nhất 3" numFmtId="0">
      <sharedItems containsBlank="1"/>
    </cacheField>
    <cacheField name="Lĩnh vực khác, cụ thể" numFmtId="0">
      <sharedItems containsNonDate="0" containsString="0" containsBlank="1"/>
    </cacheField>
    <cacheField name="Đánh giá về danh tiếng cơ sở đào tạo" numFmtId="0">
      <sharedItems containsBlank="1"/>
    </cacheField>
    <cacheField name="Đánh giá mức độ hài lòng về chất lượng đào tạ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84">
  <r>
    <n v="1"/>
    <s v="NĐ32SCA168"/>
    <s v="Đỗ "/>
    <s v="Trần Anh"/>
    <s v="Hiếu"/>
    <m/>
    <x v="0"/>
    <x v="0"/>
    <x v="0"/>
    <s v="Nam"/>
    <b v="0"/>
    <n v="1993"/>
    <s v="Trung bình khá"/>
    <x v="0"/>
    <m/>
    <s v="bỏ qua"/>
    <b v="0"/>
    <s v="Giao thông vận tải"/>
    <s v="Giao thông vận tải"/>
    <m/>
    <s v="Trên 3 tháng"/>
    <s v="Quan hệ cá nhân"/>
    <m/>
    <s v="Tốt"/>
    <s v="Tốt"/>
    <s v="Có liên quan"/>
    <m/>
    <s v="4-6 triệu"/>
    <s v="10-200 người"/>
    <s v="Không"/>
    <m/>
    <s v=" Khác (ghi rõ)"/>
    <s v="Chủ Gara"/>
    <m/>
    <m/>
    <m/>
    <m/>
    <m/>
    <m/>
    <m/>
    <m/>
    <m/>
    <m/>
    <m/>
    <m/>
    <m/>
    <m/>
    <s v="Hoàn toàn đồng ý"/>
    <s v="Đồng ý"/>
    <s v="Đồng ý"/>
    <s v="Tài liệu,chương trình (sách, v.v.)"/>
    <s v="Trang thiết bị (máy móc, công cụ, v.v.) "/>
    <s v="Cơ sở vật chất (phòng học, thư việnv.v.)"/>
    <m/>
    <s v="Hoàn toàn đồng ý"/>
    <s v="Hoàn toàn đồng ý"/>
  </r>
  <r>
    <n v="2"/>
    <s v="NĐ32SCA190"/>
    <s v="Ngô "/>
    <s v="Minh"/>
    <s v="Triệu"/>
    <m/>
    <x v="0"/>
    <x v="0"/>
    <x v="0"/>
    <s v="Nữ"/>
    <s v="học bổng"/>
    <n v="1993"/>
    <s v="Giỏi"/>
    <x v="1"/>
    <s v="Vừa học vừa làm"/>
    <s v="bỏ qua"/>
    <e v="#VALUE!"/>
    <s v="Giao thông vận tải"/>
    <m/>
    <s v="48h"/>
    <s v="1-3 tháng"/>
    <s v="Do trường giới thiệu"/>
    <m/>
    <s v="Tốt"/>
    <s v="Tốt"/>
    <s v="Có liên quan"/>
    <m/>
    <s v="6-8 triệu"/>
    <s v="Trên 300 người"/>
    <s v="Có"/>
    <m/>
    <s v=" Khác (ghi rõ)"/>
    <s v="Nhân viên chính thức"/>
    <s v="Có"/>
    <s v="Công nghệ ô tô"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3"/>
    <s v="NĐ32SCA162"/>
    <s v="Nguyễn"/>
    <s v="Trịnh Công"/>
    <s v="Danh"/>
    <m/>
    <x v="0"/>
    <x v="0"/>
    <x v="0"/>
    <s v="Nam"/>
    <b v="0"/>
    <n v="1900"/>
    <s v="Trung bình khá"/>
    <x v="1"/>
    <m/>
    <s v="bỏ qua"/>
    <m/>
    <s v="Giao thông vận tải"/>
    <s v="Giao thông vận tải"/>
    <s v="48h"/>
    <s v="Trên 3 tháng"/>
    <s v="Do trường giới thiệu"/>
    <m/>
    <s v="Tốt"/>
    <s v="Tốt"/>
    <m/>
    <n v="3500000"/>
    <s v="4-6 triệu"/>
    <s v="10-200 người"/>
    <s v="Có"/>
    <m/>
    <s v=" Khác (ghi rõ)"/>
    <s v="Nhân viên trong thời gian thử việc"/>
    <s v="Có"/>
    <m/>
    <s v="Đại học"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4"/>
    <s v="NĐ32SCA186"/>
    <s v="Nguyễn"/>
    <s v="Ngọc"/>
    <s v="Thắng"/>
    <m/>
    <x v="0"/>
    <x v="0"/>
    <x v="0"/>
    <s v="Nữ"/>
    <s v="học bổng"/>
    <n v="1994"/>
    <s v="Khá"/>
    <x v="1"/>
    <m/>
    <s v="tìm được"/>
    <m/>
    <s v="Thông tin liên lạc, Công nghệ thông tin"/>
    <m/>
    <m/>
    <s v="Dưới 1 tháng"/>
    <s v="Do cơ quan dịch vụ việclàm"/>
    <m/>
    <s v="Tốt"/>
    <m/>
    <s v="Liên quan"/>
    <m/>
    <s v="6-8 triệu"/>
    <s v="Trên 300 người"/>
    <s v="Không"/>
    <m/>
    <m/>
    <m/>
    <s v="Không"/>
    <m/>
    <m/>
    <m/>
    <m/>
    <m/>
    <m/>
    <m/>
    <m/>
    <m/>
    <m/>
    <m/>
    <m/>
    <m/>
    <m/>
    <m/>
    <m/>
    <m/>
    <m/>
    <m/>
    <m/>
    <s v="Không đồng ý"/>
    <s v="Không đồng ý"/>
  </r>
  <r>
    <n v="5"/>
    <s v="NĐ32SCA183"/>
    <s v="Phan"/>
    <s v="Văn"/>
    <s v="Thành"/>
    <m/>
    <x v="0"/>
    <x v="0"/>
    <x v="0"/>
    <s v="Nam"/>
    <b v="0"/>
    <n v="1985"/>
    <s v="Trung bình khá"/>
    <x v="1"/>
    <m/>
    <s v="bỏ qua"/>
    <m/>
    <s v="Xây dựng"/>
    <m/>
    <s v="72h"/>
    <s v="Dưới 1 tháng"/>
    <s v="Quan hệ cá nhân"/>
    <m/>
    <s v="Trung bình"/>
    <m/>
    <s v="Liên quan"/>
    <m/>
    <s v="4-6 triệu"/>
    <s v="200-300 người"/>
    <m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m/>
    <m/>
    <m/>
    <m/>
    <s v="Đồng ý"/>
    <s v="Đồng ý"/>
  </r>
  <r>
    <n v="6"/>
    <s v="NĐ32SCA166"/>
    <s v="Thân"/>
    <s v="Văn"/>
    <s v="Đức"/>
    <m/>
    <x v="0"/>
    <x v="0"/>
    <x v="0"/>
    <s v="Nam"/>
    <b v="0"/>
    <n v="1987"/>
    <s v="Trung bình khá"/>
    <x v="1"/>
    <m/>
    <s v="bỏ qua"/>
    <m/>
    <s v="Công nghiệp chế biến"/>
    <s v="Cơ khí"/>
    <s v="48h"/>
    <s v="1-3 tháng"/>
    <s v="Do cơ quan dịch vụ việclàm"/>
    <m/>
    <s v="Tốt"/>
    <s v="Tốt"/>
    <s v="Liên quan"/>
    <n v="5000000"/>
    <s v="4-6 triệu"/>
    <s v="200-300 người"/>
    <s v="Có"/>
    <m/>
    <s v=" Khác (ghi rõ)"/>
    <s v="Nhân viên chính thứ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Hoàn toàn đồng ý"/>
  </r>
  <r>
    <n v="7"/>
    <s v="NĐ32SCA170"/>
    <s v="Đỗ "/>
    <s v="Mạnh"/>
    <s v="Hùng"/>
    <m/>
    <x v="0"/>
    <x v="0"/>
    <x v="0"/>
    <s v="Nam"/>
    <b v="0"/>
    <n v="1994"/>
    <s v="Trung bình khá"/>
    <x v="1"/>
    <m/>
    <s v="bỏ qua"/>
    <m/>
    <s v="Giao thông vận tải"/>
    <s v="Giao thông vận tải"/>
    <s v="48h"/>
    <s v="Trên 3 tháng"/>
    <s v="Do trường giới thiệu"/>
    <m/>
    <s v="Tốt"/>
    <s v="Trung bình"/>
    <s v="Có liên quan"/>
    <m/>
    <s v="4-6 triệu"/>
    <s v="10-200 người"/>
    <s v="Có"/>
    <s v="Trên 8 tuần"/>
    <s v=" Khác (ghi rõ)"/>
    <s v="Nhân viên chính thức"/>
    <s v="Có"/>
    <s v="Cắt gọt kim loại"/>
    <s v="Đại học"/>
    <m/>
    <m/>
    <m/>
    <m/>
    <m/>
    <m/>
    <m/>
    <m/>
    <m/>
    <m/>
    <m/>
    <m/>
    <m/>
    <m/>
    <m/>
    <m/>
    <m/>
    <m/>
    <s v="Hoàn toàn không đồng ý"/>
    <s v="Không đồng ý"/>
  </r>
  <r>
    <n v="8"/>
    <s v="NĐ32SCA181"/>
    <s v="Lương "/>
    <s v="Khánh"/>
    <s v="Quân"/>
    <m/>
    <x v="0"/>
    <x v="0"/>
    <x v="0"/>
    <s v="Nam"/>
    <b v="0"/>
    <n v="1981"/>
    <s v="Khá"/>
    <x v="1"/>
    <m/>
    <s v="bỏ qua"/>
    <m/>
    <s v="Giao thông vận tải"/>
    <s v="Giao thông vận tải"/>
    <m/>
    <s v="Trên 3 tháng"/>
    <s v="Do cơ quan dịch vụ việclàm"/>
    <m/>
    <s v="Tốt"/>
    <s v="Tốt"/>
    <m/>
    <m/>
    <s v="6-8 triệu"/>
    <s v="10-200 người"/>
    <s v="Không"/>
    <m/>
    <s v=" Khác (ghi rõ)"/>
    <s v="Nhân viên chính thức"/>
    <m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9"/>
    <s v="NĐ32SCA191"/>
    <s v="Huỳnh"/>
    <s v="Luân"/>
    <s v="Trúc"/>
    <m/>
    <x v="0"/>
    <x v="0"/>
    <x v="0"/>
    <s v="Nam"/>
    <b v="0"/>
    <n v="1993"/>
    <s v="Trung bình khá"/>
    <x v="1"/>
    <m/>
    <s v="bỏ qua"/>
    <m/>
    <s v="Nông - lâm - ngư nghiệp"/>
    <m/>
    <s v="56h"/>
    <s v="1-3 tháng"/>
    <s v="Do trường giới thiệu"/>
    <m/>
    <s v="Tốt"/>
    <s v="Tốt"/>
    <s v="Liên quan"/>
    <n v="4650000"/>
    <s v="4-6 triệu"/>
    <s v="Trên 300 người"/>
    <m/>
    <m/>
    <m/>
    <m/>
    <m/>
    <m/>
    <m/>
    <m/>
    <m/>
    <m/>
    <m/>
    <m/>
    <m/>
    <m/>
    <m/>
    <m/>
    <m/>
    <m/>
    <m/>
    <m/>
    <s v="Hoàn toàn đồng ý"/>
    <s v="Tài liệu,chương trình (sách, v.v.)"/>
    <s v="Cơ sở vật chất (phòng học, thư việnv.v.)"/>
    <s v="Thực tập/ thực hành tại doanh nghiệp "/>
    <m/>
    <s v="Đồng ý"/>
    <s v="Đồng ý"/>
  </r>
  <r>
    <n v="10"/>
    <s v="NĐ32SCA193"/>
    <s v="Trịnh "/>
    <s v="Xuân"/>
    <s v="Tùng"/>
    <m/>
    <x v="0"/>
    <x v="0"/>
    <x v="0"/>
    <s v="Nam"/>
    <b v="0"/>
    <n v="1994"/>
    <s v="Khá"/>
    <x v="2"/>
    <m/>
    <s v="bỏ qua"/>
    <m/>
    <s v="Nông - lâm - ngư nghiệp"/>
    <m/>
    <m/>
    <s v="Trước khi TN"/>
    <s v="Qua quảng cáo trên Internet"/>
    <m/>
    <s v="Tốt"/>
    <s v="Rất tốt"/>
    <s v="Không liên quan"/>
    <m/>
    <s v="&gt; Trên 8 triệu"/>
    <s v="2-10người"/>
    <s v="Có"/>
    <s v="6-8 tuần"/>
    <s v=" Khác (ghi rõ)"/>
    <s v="Nhân viên chính thức"/>
    <s v="Có"/>
    <m/>
    <s v="Đại học"/>
    <m/>
    <m/>
    <m/>
    <m/>
    <m/>
    <m/>
    <m/>
    <m/>
    <m/>
    <m/>
    <m/>
    <m/>
    <m/>
    <m/>
    <m/>
    <m/>
    <m/>
    <m/>
    <s v="Hoàn toàn không đồng ý"/>
    <s v="Không đồng ý"/>
  </r>
  <r>
    <n v="11"/>
    <s v="NĐ32SCA188"/>
    <s v="Tạ"/>
    <s v="Văn"/>
    <s v="Tiến"/>
    <m/>
    <x v="0"/>
    <x v="0"/>
    <x v="0"/>
    <s v="Nam"/>
    <b v="0"/>
    <n v="1990"/>
    <s v="Trung bình khá"/>
    <x v="3"/>
    <m/>
    <s v="bỏ qua"/>
    <m/>
    <s v="Nông - lâm - ngư nghiệp"/>
    <m/>
    <m/>
    <m/>
    <e v="#N/A"/>
    <m/>
    <s v="Tốt"/>
    <m/>
    <s v="Không liên quan"/>
    <m/>
    <s v="4-6 triệu"/>
    <s v="1 người"/>
    <m/>
    <m/>
    <m/>
    <m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"/>
    <s v="NĐ32SCA164"/>
    <s v="Lý "/>
    <s v="Hoàng"/>
    <s v="Đại"/>
    <m/>
    <x v="0"/>
    <x v="0"/>
    <x v="0"/>
    <s v="Nam"/>
    <b v="0"/>
    <n v="1994"/>
    <s v="Trung bình khá"/>
    <x v="2"/>
    <m/>
    <s v="bỏ qua"/>
    <m/>
    <s v="Thương mại &amp; Dịch vụ (Bán buôn, bán lẻ)"/>
    <m/>
    <s v="48h"/>
    <s v="Trước khi TN"/>
    <s v="Quan hệ cá nhân"/>
    <m/>
    <s v="Rất tốt"/>
    <s v="Rất tốt"/>
    <s v="Không liên quan"/>
    <m/>
    <s v="6-8 triệu"/>
    <s v="Trên 300 người"/>
    <s v="Có"/>
    <s v=" Dưới 2 tuần"/>
    <s v="Cán bộ quản lý (chuyên trách)"/>
    <m/>
    <m/>
    <m/>
    <s v="Đại học"/>
    <s v="Vì không tìm được việc làm đúng với ngành nghề được đào tạo"/>
    <m/>
    <s v="Kỹ năng nghề không đáp ứng được yêu cầu công việc "/>
    <s v="Ngoại ngữ không đạt"/>
    <s v="Trình độ máy tính không đạt "/>
    <m/>
    <s v="Học nâng cao trình độ"/>
    <m/>
    <m/>
    <m/>
    <s v="Đại học"/>
    <s v="Hoàn toàn đồng ý"/>
    <s v="Đồng ý"/>
    <s v="Đồng ý"/>
    <s v="Trang thiết bị (máy móc, công cụ, v.v.) "/>
    <m/>
    <m/>
    <m/>
    <s v="Đồng ý"/>
    <s v="Đồng ý"/>
  </r>
  <r>
    <n v="13"/>
    <s v="NĐ32SCA172"/>
    <s v="Nguyễn"/>
    <s v="Đức"/>
    <s v="Hùng"/>
    <m/>
    <x v="0"/>
    <x v="0"/>
    <x v="0"/>
    <s v="Nam"/>
    <b v="0"/>
    <n v="1994"/>
    <s v="Trung bình khá"/>
    <x v="3"/>
    <m/>
    <s v="bỏ qua"/>
    <m/>
    <s v="Nhà hàng, khách sạn và Du lịch"/>
    <s v="Mở quán nhậu"/>
    <m/>
    <s v="Dưới 1 tháng"/>
    <s v="Quan hệ cá nhân"/>
    <m/>
    <s v="Trung bình"/>
    <m/>
    <s v="Không liên quan"/>
    <m/>
    <m/>
    <m/>
    <m/>
    <m/>
    <m/>
    <m/>
    <m/>
    <m/>
    <m/>
    <m/>
    <m/>
    <m/>
    <m/>
    <m/>
    <m/>
    <m/>
    <m/>
    <m/>
    <m/>
    <m/>
    <m/>
    <m/>
    <m/>
    <m/>
    <m/>
    <m/>
    <m/>
    <s v="Hoàn toàn không đồng ý"/>
    <s v="Không đồng ý"/>
  </r>
  <r>
    <n v="14"/>
    <s v="N32SC3A166"/>
    <s v="Nguyễn"/>
    <s v="Hoàng"/>
    <s v="Vũ"/>
    <m/>
    <x v="0"/>
    <x v="0"/>
    <x v="1"/>
    <s v="Nam"/>
    <b v="0"/>
    <n v="1990"/>
    <s v="Khá"/>
    <x v="1"/>
    <m/>
    <s v="bỏ qua"/>
    <m/>
    <s v="Thương mại &amp; Dịch vụ (Bán buôn, bán lẻ)"/>
    <s v="Sửa chữa ô tô"/>
    <s v="48h"/>
    <s v="Dưới 1 tháng"/>
    <s v="Quan hệ cá nhân"/>
    <m/>
    <s v="Tốt"/>
    <s v="Rất tốt"/>
    <s v="Có liên quan"/>
    <m/>
    <s v="2-4 triệu"/>
    <s v="10-200 người"/>
    <s v="Có"/>
    <s v="4-6 tuần"/>
    <s v=" Khác (ghi rõ)"/>
    <s v="Nhân viên chính thức"/>
    <s v="Có"/>
    <s v="Công nghệ ô tô"/>
    <s v="Cao đẳng"/>
    <m/>
    <m/>
    <m/>
    <m/>
    <m/>
    <m/>
    <m/>
    <m/>
    <m/>
    <m/>
    <m/>
    <s v="Hoàn toàn đồng ý"/>
    <s v="Đồng ý"/>
    <s v="Hoàn toàn đồng ý"/>
    <s v="Trang thiết bị (máy móc, công cụ, v.v.) "/>
    <s v="Cơ sở vật chất (phòng học, thư việnv.v.)"/>
    <m/>
    <m/>
    <s v="Đồng ý"/>
    <s v="Đồng ý"/>
  </r>
  <r>
    <n v="15"/>
    <s v="N32SC3A153"/>
    <s v="Trần "/>
    <s v="Đình"/>
    <s v="Thảo"/>
    <m/>
    <x v="0"/>
    <x v="0"/>
    <x v="1"/>
    <s v="Nam"/>
    <b v="0"/>
    <n v="1996"/>
    <m/>
    <x v="2"/>
    <m/>
    <s v="bỏ qua"/>
    <m/>
    <s v="Thương mại &amp; Dịch vụ (Bán buôn, bán lẻ)"/>
    <s v="Giao thông vận tải"/>
    <s v="48h"/>
    <s v="Trước khi TN"/>
    <s v="Quan hệ cá nhân"/>
    <m/>
    <s v="Rất tốt"/>
    <s v="Rất tốt"/>
    <s v="Có liên quan"/>
    <m/>
    <m/>
    <s v="2-10người"/>
    <s v="Có"/>
    <s v=" Dưới 2 tuần"/>
    <s v=" Khác (ghi rõ)"/>
    <s v="Nhân viên trong thời gian thử việ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không đồng ý"/>
    <s v="Hoàn toàn đồng ý"/>
    <s v="Đồng ý"/>
    <s v="Tài liệu,chương trình (sách, v.v.)"/>
    <s v="Trang thiết bị (máy móc, công cụ, v.v.) "/>
    <m/>
    <m/>
    <s v="Hoàn toàn đồng ý"/>
    <s v="Hoàn toàn đồng ý"/>
  </r>
  <r>
    <n v="16"/>
    <s v="N32SC3A286"/>
    <s v="Huỳnh"/>
    <s v="Quốc"/>
    <s v="Tuấn"/>
    <m/>
    <x v="0"/>
    <x v="0"/>
    <x v="1"/>
    <s v="Nam"/>
    <b v="0"/>
    <n v="1994"/>
    <s v="Trung bình"/>
    <x v="2"/>
    <m/>
    <s v="bỏ qua"/>
    <m/>
    <s v="Thương mại &amp; Dịch vụ (Bán buôn, bán lẻ)"/>
    <m/>
    <s v="48h"/>
    <s v="Dưới 1 tháng"/>
    <s v="Do trường giới thiệu"/>
    <m/>
    <s v="Rất tốt"/>
    <s v="Rất tốt"/>
    <s v="Có liên quan"/>
    <n v="3000000"/>
    <s v="2-4 triệu"/>
    <s v="2-10người"/>
    <s v="Có"/>
    <s v=" Dưới 2 tuần"/>
    <s v=" Khác (ghi rõ)"/>
    <s v="Nhân viên chính thức"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17"/>
    <s v="N32SC3A135"/>
    <s v="Nông"/>
    <s v="Trung"/>
    <s v="Kiên"/>
    <m/>
    <x v="0"/>
    <x v="0"/>
    <x v="1"/>
    <s v="Nam"/>
    <b v="0"/>
    <n v="1996"/>
    <s v="Trung bình khá"/>
    <x v="4"/>
    <s v="Đi học trọn giờ"/>
    <s v="bỏ qua"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8"/>
    <s v="N32SC3A129"/>
    <s v="Nguyễn"/>
    <s v="Trúc"/>
    <s v="Huy"/>
    <m/>
    <x v="0"/>
    <x v="0"/>
    <x v="1"/>
    <s v="Nam"/>
    <b v="0"/>
    <n v="1996"/>
    <s v="Khá"/>
    <x v="2"/>
    <m/>
    <s v="bỏ qua"/>
    <m/>
    <s v="Thương mại &amp; Dịch vụ (Bán buôn, bán lẻ)"/>
    <m/>
    <s v="48h"/>
    <s v="Dưới 1 tháng"/>
    <s v="Quan hệ cá nhân"/>
    <m/>
    <s v="Tốt"/>
    <s v="Tốt"/>
    <s v="Liên quan"/>
    <m/>
    <s v="4-6 triệu"/>
    <s v="10-200 người"/>
    <m/>
    <m/>
    <m/>
    <m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9"/>
    <s v="N32SC3PC337"/>
    <s v="Nguyễn"/>
    <m/>
    <s v="Thuận"/>
    <m/>
    <x v="0"/>
    <x v="0"/>
    <x v="1"/>
    <s v="Nam"/>
    <b v="0"/>
    <n v="1997"/>
    <s v="Trung bình khá"/>
    <x v="2"/>
    <m/>
    <s v="bỏ qua"/>
    <m/>
    <s v="Thương mại &amp; Dịch vụ (Bán buôn, bán lẻ)"/>
    <m/>
    <s v="48h"/>
    <s v="Dưới 1 tháng"/>
    <s v="Quan hệ cá nhân"/>
    <m/>
    <s v="Rất tốt"/>
    <s v="Rất tốt"/>
    <s v="Liên quan"/>
    <m/>
    <s v="2-4 triệu"/>
    <s v="10-200 người"/>
    <s v="Có"/>
    <s v=" Dưới 2 tuần"/>
    <s v=" Khác (ghi rõ)"/>
    <s v="Nhân viên chính thứ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0"/>
    <s v="N32SC3PC323"/>
    <s v="Bùi "/>
    <s v="Duy"/>
    <s v="Khải"/>
    <m/>
    <x v="0"/>
    <x v="0"/>
    <x v="1"/>
    <s v="Nam"/>
    <b v="0"/>
    <n v="1997"/>
    <m/>
    <x v="2"/>
    <m/>
    <s v="bỏ qua"/>
    <m/>
    <s v="Thương mại &amp; Dịch vụ (Bán buôn, bán lẻ)"/>
    <m/>
    <s v="48h"/>
    <s v="1-3 tháng"/>
    <s v="Quan hệ cá nhân"/>
    <m/>
    <s v="Rất tốt"/>
    <s v="Rất tốt"/>
    <s v="Liên quan"/>
    <n v="3000000"/>
    <s v="2-4 triệu"/>
    <s v="10-200 người"/>
    <s v="Không"/>
    <m/>
    <m/>
    <m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Hoàn toàn 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1"/>
    <s v="N32SC3PC327"/>
    <s v="Nguyễn"/>
    <s v="Vũ"/>
    <s v="Luân"/>
    <m/>
    <x v="0"/>
    <x v="0"/>
    <x v="1"/>
    <s v="Nam"/>
    <b v="0"/>
    <n v="1997"/>
    <s v="Trung bình khá"/>
    <x v="2"/>
    <m/>
    <s v="bỏ qua"/>
    <m/>
    <s v="Thương mại &amp; Dịch vụ (Bán buôn, bán lẻ)"/>
    <m/>
    <s v="48h"/>
    <s v="Trên 3 tháng"/>
    <s v="Quan hệ cá nhân"/>
    <m/>
    <m/>
    <m/>
    <s v="Liên quan"/>
    <m/>
    <s v="2-4 triệu"/>
    <s v="10-200 người"/>
    <s v="Có"/>
    <s v=" Dưới 2 tuần"/>
    <s v=" Khác (ghi rõ)"/>
    <s v="Nhân viên chính thứ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2"/>
    <s v="N32SC3PC319"/>
    <s v="Đặng"/>
    <s v="Quốc"/>
    <s v="Hiền"/>
    <m/>
    <x v="0"/>
    <x v="0"/>
    <x v="1"/>
    <s v="Nam"/>
    <b v="0"/>
    <n v="1997"/>
    <s v="Trung bình khá"/>
    <x v="2"/>
    <m/>
    <s v="bỏ qua"/>
    <m/>
    <s v="Thương mại &amp; Dịch vụ (Bán buôn, bán lẻ)"/>
    <m/>
    <s v="48h"/>
    <s v="1-3 tháng"/>
    <s v="Quan hệ cá nhân"/>
    <m/>
    <s v="Rất tốt"/>
    <s v="Rất tốt"/>
    <s v="Liên quan"/>
    <m/>
    <s v="2-4 triệu"/>
    <s v="10-200 người"/>
    <s v="Có"/>
    <s v=" Dưới 2 tuần"/>
    <s v=" Khác (ghi rõ)"/>
    <s v="Nhân viên thử việc"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3"/>
    <s v="N32SC3ĐQ297"/>
    <s v="Nguyễn"/>
    <m/>
    <s v="Hồ"/>
    <m/>
    <x v="0"/>
    <x v="0"/>
    <x v="1"/>
    <s v="Nam"/>
    <b v="0"/>
    <n v="1995"/>
    <s v="Trung bình khá"/>
    <x v="2"/>
    <m/>
    <s v="bỏ qua"/>
    <m/>
    <s v="Thương mại &amp; Dịch vụ (Bán buôn, bán lẻ)"/>
    <m/>
    <s v="48h"/>
    <s v="Dưới 1 tháng"/>
    <s v="Quan hệ cá nhân"/>
    <m/>
    <s v="Rất tốt"/>
    <s v="Rất tốt"/>
    <s v="Có liên quan"/>
    <m/>
    <s v="4-6 triệu"/>
    <s v="2-10người"/>
    <s v="Không"/>
    <m/>
    <s v=" Khác (ghi rõ)"/>
    <s v="Nhân viên thử việ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4"/>
    <s v="N32SC3A167"/>
    <s v="Cháu"/>
    <s v="Vĩnh"/>
    <s v="Xinh"/>
    <m/>
    <x v="0"/>
    <x v="0"/>
    <x v="1"/>
    <s v="Nam"/>
    <b v="0"/>
    <n v="1997"/>
    <s v="Khá"/>
    <x v="4"/>
    <s v="Đi học trọn giờ"/>
    <s v="bỏ qua"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5"/>
    <s v="N32SC3A130"/>
    <s v="Đặng"/>
    <s v="Quốc"/>
    <s v="Hùng"/>
    <m/>
    <x v="0"/>
    <x v="0"/>
    <x v="1"/>
    <s v="Nam"/>
    <b v="0"/>
    <n v="1993"/>
    <s v="Trung bình"/>
    <x v="2"/>
    <m/>
    <s v="bỏ qua"/>
    <m/>
    <s v="Sản xuất, phân phối điện, ga, nước"/>
    <m/>
    <s v="48h"/>
    <s v="Trên 3 tháng"/>
    <s v="Quan hệ cá nhân"/>
    <m/>
    <s v="Trung bình"/>
    <s v="Trung bình"/>
    <s v="Không liên quan"/>
    <n v="3000000"/>
    <s v="2-4 triệu"/>
    <s v="10-200 người"/>
    <m/>
    <m/>
    <s v=" Khác (ghi rõ)"/>
    <s v="Nhân viên chính thức"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6"/>
    <s v="N32SC3PC316"/>
    <s v="Lê"/>
    <s v="Phước"/>
    <s v="Đông"/>
    <m/>
    <x v="0"/>
    <x v="0"/>
    <x v="1"/>
    <s v="Nam"/>
    <b v="0"/>
    <n v="1997"/>
    <s v="Trung bình khá"/>
    <x v="2"/>
    <m/>
    <s v="bỏ qua"/>
    <m/>
    <s v="Thương mại &amp; Dịch vụ (Bán buôn, bán lẻ)"/>
    <m/>
    <s v="48h"/>
    <s v="Trên 3 tháng"/>
    <s v="Do cơ quan dịch vụ việclàm"/>
    <m/>
    <s v="Rất tốt"/>
    <s v="Rất tốt"/>
    <s v="Liên quan"/>
    <n v="3000000"/>
    <m/>
    <s v="10-200 người"/>
    <s v="Không"/>
    <m/>
    <m/>
    <m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7"/>
    <s v="N32SC3A119"/>
    <s v="Đỗ "/>
    <s v="Sơn"/>
    <s v="Giang"/>
    <m/>
    <x v="0"/>
    <x v="0"/>
    <x v="1"/>
    <s v="Nam"/>
    <b v="0"/>
    <n v="1996"/>
    <s v="Khá"/>
    <x v="1"/>
    <m/>
    <s v="bỏ qua"/>
    <m/>
    <s v="Công nghiệp khai thác"/>
    <m/>
    <s v="48h"/>
    <s v="1-3 tháng"/>
    <s v="Do trường giới thiệu"/>
    <m/>
    <s v="Tốt"/>
    <s v="Rất tốt"/>
    <s v="Liên quan"/>
    <m/>
    <s v="4-6 triệu"/>
    <s v="Trên 300 người"/>
    <s v="Có"/>
    <s v="2-4 tuần"/>
    <s v=" Khác (ghi rõ)"/>
    <s v="Nhân viên chính thức"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"/>
  </r>
  <r>
    <n v="28"/>
    <s v="N32SC3A154"/>
    <s v="Lê"/>
    <s v="Văn"/>
    <s v="Thăng"/>
    <m/>
    <x v="0"/>
    <x v="0"/>
    <x v="1"/>
    <s v="Nam"/>
    <b v="0"/>
    <n v="1997"/>
    <s v="Trung bình khá"/>
    <x v="4"/>
    <s v="Đi học trọn giờ"/>
    <s v="bỏ qua"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ĐN Cơ Giới và Thủy Lợi"/>
    <s v="Ô tô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9"/>
    <s v="N32SC3PC320"/>
    <s v="Trần"/>
    <s v="Văn"/>
    <s v="Hiền"/>
    <m/>
    <x v="0"/>
    <x v="0"/>
    <x v="1"/>
    <s v="Nam"/>
    <b v="0"/>
    <n v="1997"/>
    <s v="Trung bình"/>
    <x v="1"/>
    <m/>
    <s v="bỏ qua"/>
    <m/>
    <s v="Thương mại &amp; Dịch vụ (Bán buôn, bán lẻ)"/>
    <m/>
    <m/>
    <s v="1-3 tháng"/>
    <s v="Do trường giới thiệu"/>
    <m/>
    <s v="Tốt"/>
    <s v="Tốt"/>
    <s v="Có liên quan"/>
    <m/>
    <s v="2-4 triệu"/>
    <s v="10-200 người"/>
    <s v="Không"/>
    <m/>
    <m/>
    <m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30"/>
    <s v="N32SC3A127"/>
    <s v="Phan"/>
    <s v="Tô"/>
    <s v="Hoài"/>
    <m/>
    <x v="0"/>
    <x v="0"/>
    <x v="1"/>
    <s v="Nam"/>
    <b v="0"/>
    <n v="1997"/>
    <s v="Trung bình khá"/>
    <x v="2"/>
    <m/>
    <s v="bỏ qua"/>
    <m/>
    <m/>
    <m/>
    <s v="42h"/>
    <s v="Dưới 1 tháng"/>
    <e v="#N/A"/>
    <m/>
    <s v="Rất tốt"/>
    <s v="Tốt"/>
    <s v="Không liên quan"/>
    <n v="7000000"/>
    <s v="6-8 triệu"/>
    <s v="10-200 người"/>
    <s v="Không"/>
    <m/>
    <m/>
    <m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31"/>
    <s v="N32SC3A146"/>
    <s v="Phạm "/>
    <s v="Hồng"/>
    <s v="Quân"/>
    <m/>
    <x v="0"/>
    <x v="0"/>
    <x v="1"/>
    <s v="Nam"/>
    <b v="0"/>
    <n v="1997"/>
    <s v="Trung bình khá"/>
    <x v="1"/>
    <m/>
    <s v="bỏ qua"/>
    <m/>
    <m/>
    <m/>
    <m/>
    <s v="Trên 3 tháng"/>
    <s v="Quan hệ cá nhân"/>
    <m/>
    <s v="Tốt"/>
    <s v="Rất tốt"/>
    <s v="Liên quan"/>
    <n v="5500000"/>
    <s v="4-6 triệu"/>
    <s v="10-200 người"/>
    <s v="Không"/>
    <m/>
    <s v=" Khác (ghi rõ)"/>
    <s v="Nhân viên chính thức"/>
    <s v="Có"/>
    <s v="Công nghệ ô tô"/>
    <s v="Cao đẳng"/>
    <m/>
    <m/>
    <m/>
    <m/>
    <m/>
    <m/>
    <m/>
    <m/>
    <m/>
    <m/>
    <m/>
    <s v="Đồng ý"/>
    <s v="Đồng ý"/>
    <s v="Đồng ý"/>
    <s v="Cơ sở vật chất (phòng học, thư việnv.v.)"/>
    <s v="Thực tập/ thực hành tại doanh nghiệp "/>
    <m/>
    <m/>
    <s v="Đồng ý"/>
    <s v="Đồng ý"/>
  </r>
  <r>
    <n v="32"/>
    <s v="N32SC3ĐQ296"/>
    <s v="Nguyễn"/>
    <s v="Quốc"/>
    <s v="Hòa"/>
    <m/>
    <x v="0"/>
    <x v="0"/>
    <x v="1"/>
    <s v="Nam"/>
    <b v="0"/>
    <n v="1997"/>
    <s v="Trung bình"/>
    <x v="1"/>
    <m/>
    <s v="bỏ qua"/>
    <m/>
    <s v="Thương mại &amp; Dịch vụ (Bán buôn, bán lẻ)"/>
    <m/>
    <s v="48h"/>
    <s v="1-3 tháng"/>
    <s v="Quan hệ cá nhân"/>
    <m/>
    <s v="Tốt"/>
    <s v="Tốt"/>
    <s v="Có liên quan"/>
    <m/>
    <s v="2-4 triệu"/>
    <s v="10-200 người"/>
    <s v="Có"/>
    <s v="6-8 tuần"/>
    <s v=" Khác (ghi rõ)"/>
    <s v="Nhân viên chính thức"/>
    <s v="Có"/>
    <s v="Công nghệ ô tô"/>
    <s v="Cao đẳng"/>
    <m/>
    <m/>
    <m/>
    <m/>
    <m/>
    <m/>
    <s v="Học nâng cao trình độ"/>
    <m/>
    <s v="Trường CĐN Cơ Giới và Thủy Lợi"/>
    <s v="Công nghệ ô tô"/>
    <s v="Cao đẳng"/>
    <s v="Hoàn toàn đồng ý"/>
    <s v="Hoàn toàn đồng ý"/>
    <s v="Hoàn toàn đồng ý"/>
    <s v="Trang thiết bị (máy móc, công cụ, v.v.) "/>
    <s v="Thực tập/ thực hành tại doanh nghiệp "/>
    <m/>
    <m/>
    <s v="Hoàn toàn đồng ý"/>
    <s v="Hoàn toàn đồng ý"/>
  </r>
  <r>
    <n v="33"/>
    <s v="N32SC3A145"/>
    <s v="Lê "/>
    <s v="Minh"/>
    <s v="Phương"/>
    <m/>
    <x v="0"/>
    <x v="0"/>
    <x v="1"/>
    <s v="Nam"/>
    <b v="0"/>
    <n v="1996"/>
    <s v="Trung bình"/>
    <x v="1"/>
    <m/>
    <s v="bỏ qua"/>
    <m/>
    <m/>
    <m/>
    <s v="48h"/>
    <s v="Trên 3 tháng"/>
    <s v="Do trường giới thiệu"/>
    <m/>
    <s v="Tốt"/>
    <s v="Tốt"/>
    <s v="Liên quan"/>
    <m/>
    <s v="2-4 triệu"/>
    <s v="Trên 300 người"/>
    <s v="Không"/>
    <m/>
    <s v=" Khác (ghi rõ)"/>
    <s v="Nhân viên chính thức"/>
    <s v="Có"/>
    <s v="Công nghệ ô tô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4"/>
    <s v="N32SC3A162"/>
    <s v="Vũ"/>
    <s v="Ngọc Khánh"/>
    <s v="Tường"/>
    <m/>
    <x v="0"/>
    <x v="0"/>
    <x v="1"/>
    <s v="Nam"/>
    <b v="0"/>
    <n v="1994"/>
    <s v="Trung bình"/>
    <x v="1"/>
    <m/>
    <s v="bỏ qua"/>
    <m/>
    <s v="Khác, ghi cụ thể"/>
    <s v="Mổ Heo"/>
    <m/>
    <s v="Dưới 1 tháng"/>
    <s v="Quan hệ cá nhân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Không đồng ý"/>
    <s v="Không đồng ý"/>
  </r>
  <r>
    <n v="35"/>
    <s v="N32SC3A156"/>
    <s v="Hoàng"/>
    <s v="Xuân"/>
    <s v="Thực"/>
    <m/>
    <x v="0"/>
    <x v="0"/>
    <x v="1"/>
    <s v="Nam"/>
    <b v="0"/>
    <n v="1997"/>
    <s v="Trung bình"/>
    <x v="1"/>
    <m/>
    <s v="bỏ qua"/>
    <m/>
    <s v="Công nghiệp chế biến"/>
    <m/>
    <m/>
    <s v="Trên 3 tháng"/>
    <s v="Do trường giới thiệu"/>
    <m/>
    <s v="Tốt"/>
    <s v="Tốt"/>
    <s v="Có liên quan"/>
    <m/>
    <s v="4-6 triệu"/>
    <s v="Trên 300 người"/>
    <s v="Không"/>
    <m/>
    <m/>
    <m/>
    <s v="Có"/>
    <m/>
    <s v="Cao đẳng"/>
    <m/>
    <m/>
    <m/>
    <m/>
    <m/>
    <m/>
    <m/>
    <m/>
    <m/>
    <m/>
    <m/>
    <m/>
    <m/>
    <m/>
    <m/>
    <m/>
    <m/>
    <m/>
    <m/>
    <s v="Không đồng ý"/>
  </r>
  <r>
    <n v="37"/>
    <s v="N32SC3A111"/>
    <s v="Nguyễn"/>
    <s v="Triệu"/>
    <s v="Bảo"/>
    <m/>
    <x v="0"/>
    <x v="0"/>
    <x v="1"/>
    <s v="Nam"/>
    <b v="0"/>
    <n v="1995"/>
    <s v="Khá"/>
    <x v="1"/>
    <m/>
    <s v="bỏ qua"/>
    <m/>
    <s v="Công nghiệp chế biến"/>
    <m/>
    <s v="48h"/>
    <s v="1-3 tháng"/>
    <s v="Quan hệ cá nhân"/>
    <m/>
    <s v="Tốt"/>
    <s v="Rất tốt"/>
    <s v="Liên quan"/>
    <m/>
    <s v="4-6 triệu"/>
    <s v="200-300 người"/>
    <m/>
    <m/>
    <s v=" Khác (ghi rõ)"/>
    <s v="Nhân viên chính thức"/>
    <s v="Không"/>
    <m/>
    <m/>
    <m/>
    <m/>
    <m/>
    <m/>
    <m/>
    <m/>
    <m/>
    <m/>
    <m/>
    <m/>
    <m/>
    <s v="Hoàn toàn đồng ý"/>
    <s v="Hoàn toàn đồng ý"/>
    <s v="Hoàn toàn đồng ý"/>
    <s v="Cơ sở vật chất (phòng học, thư việnv.v.)"/>
    <m/>
    <m/>
    <m/>
    <s v="Đồng ý"/>
    <s v="Đồng ý"/>
  </r>
  <r>
    <n v="38"/>
    <s v="N32SC3A157"/>
    <s v="Trần"/>
    <s v="Văn"/>
    <s v="Tỉnh"/>
    <m/>
    <x v="0"/>
    <x v="0"/>
    <x v="1"/>
    <s v="Nam"/>
    <b v="0"/>
    <n v="1994"/>
    <s v="Trung bình"/>
    <x v="1"/>
    <m/>
    <s v="bỏ qua"/>
    <m/>
    <s v="Xây dựng"/>
    <m/>
    <s v="48h"/>
    <s v="Dưới 1 tháng"/>
    <s v="Quan hệ cá nhân"/>
    <m/>
    <m/>
    <m/>
    <s v="Không liên quan"/>
    <m/>
    <s v="6-8 triệu"/>
    <s v="2-10người"/>
    <s v="Không"/>
    <m/>
    <s v=" Khác (ghi rõ)"/>
    <s v="Nhân viên chính thức"/>
    <m/>
    <m/>
    <m/>
    <m/>
    <m/>
    <m/>
    <m/>
    <m/>
    <m/>
    <m/>
    <m/>
    <m/>
    <m/>
    <m/>
    <m/>
    <m/>
    <m/>
    <m/>
    <m/>
    <m/>
    <m/>
    <s v="Hoàn toàn không đồng ý"/>
    <s v="Không đồng ý"/>
  </r>
  <r>
    <n v="39"/>
    <s v="N32SC3A165"/>
    <s v="Sù "/>
    <s v="Nam"/>
    <s v="Vĩnh"/>
    <m/>
    <x v="0"/>
    <x v="0"/>
    <x v="1"/>
    <s v="Nam"/>
    <b v="0"/>
    <n v="1996"/>
    <s v="Trung bình khá"/>
    <x v="1"/>
    <m/>
    <s v="bỏ qua"/>
    <m/>
    <s v="Xây dựng"/>
    <m/>
    <s v="48h"/>
    <s v="1-3 tháng"/>
    <s v="Hội chợ việc làm"/>
    <m/>
    <s v="Tốt"/>
    <m/>
    <s v="Có liên quan"/>
    <n v="5500000"/>
    <s v="4-6 triệu"/>
    <s v="Trên 300 người"/>
    <s v="Không"/>
    <m/>
    <m/>
    <m/>
    <m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Hoàn toàn đồng ý"/>
    <s v="Đồng ý"/>
  </r>
  <r>
    <n v="40"/>
    <s v="N32SC3A164"/>
    <s v="Bùi"/>
    <s v="Quang"/>
    <s v="Vinh"/>
    <m/>
    <x v="0"/>
    <x v="0"/>
    <x v="1"/>
    <s v="Nam"/>
    <b v="0"/>
    <n v="1996"/>
    <s v="Trung bình khá"/>
    <x v="1"/>
    <m/>
    <s v="bỏ qua"/>
    <m/>
    <s v="Xây dựng"/>
    <m/>
    <m/>
    <s v="1-3 tháng"/>
    <s v="Quan hệ cá nhân"/>
    <m/>
    <s v="Tốt"/>
    <s v="Tốt"/>
    <s v="Có liên quan"/>
    <n v="5500000"/>
    <s v="4-6 triệu"/>
    <s v="Trên 3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1"/>
    <s v="N32SC3A163"/>
    <s v="Phạm"/>
    <s v="Quốc"/>
    <s v="Việt"/>
    <m/>
    <x v="0"/>
    <x v="0"/>
    <x v="1"/>
    <s v="Nam"/>
    <b v="0"/>
    <n v="1996"/>
    <s v="Trung bình"/>
    <x v="1"/>
    <m/>
    <s v="bỏ qua"/>
    <m/>
    <m/>
    <s v="Giao thông vận tải"/>
    <m/>
    <s v="1-3 tháng"/>
    <s v="Quan hệ cá nhân"/>
    <m/>
    <s v="Tốt"/>
    <s v="Tốt"/>
    <s v="Có liên quan"/>
    <n v="5500000"/>
    <s v="4-6 triệu"/>
    <s v="200-3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2"/>
    <s v="N32SC3A125"/>
    <s v="Nguyễn"/>
    <s v="Đức"/>
    <s v="Hiệp"/>
    <m/>
    <x v="0"/>
    <x v="0"/>
    <x v="1"/>
    <s v="Nam"/>
    <b v="0"/>
    <n v="1997"/>
    <m/>
    <x v="1"/>
    <m/>
    <s v="bỏ qua"/>
    <m/>
    <s v="Thương mại &amp; Dịch vụ (Bán buôn, bán lẻ)"/>
    <m/>
    <m/>
    <s v="1-3 tháng"/>
    <s v="Quan hệ cá nhân"/>
    <m/>
    <s v="Tốt"/>
    <m/>
    <s v="Liên quan"/>
    <n v="4300000"/>
    <s v="4-6 triệu"/>
    <s v="Trên 300 người"/>
    <s v="Có"/>
    <s v="Trên 8 tuần"/>
    <s v=" Khác (ghi rõ)"/>
    <s v="Nhân viên thử việ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43"/>
    <s v="N32SC3A115"/>
    <s v="Nguyễn"/>
    <s v="Quang"/>
    <s v="Dương"/>
    <m/>
    <x v="0"/>
    <x v="0"/>
    <x v="1"/>
    <s v="Nam"/>
    <b v="0"/>
    <n v="1996"/>
    <m/>
    <x v="1"/>
    <m/>
    <s v="bỏ qua"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"/>
  </r>
  <r>
    <n v="44"/>
    <s v="NĐ32KTA224"/>
    <s v="Nguyễn"/>
    <s v="Ngọc "/>
    <s v="Bích"/>
    <m/>
    <x v="1"/>
    <x v="1"/>
    <x v="0"/>
    <s v="Nữ"/>
    <b v="0"/>
    <n v="1990"/>
    <s v="Trung bình khá"/>
    <x v="3"/>
    <m/>
    <s v="bỏ qua"/>
    <m/>
    <s v="Thương mại &amp; Dịch vụ (Bán buôn, bán lẻ)"/>
    <m/>
    <s v="48h"/>
    <s v="1-3 tháng"/>
    <s v="Do trường giới thiệu"/>
    <m/>
    <s v="Tốt"/>
    <s v="Tốt"/>
    <s v="Liên quan"/>
    <m/>
    <s v="2-4 triệu"/>
    <s v="10-200 người"/>
    <s v="Không"/>
    <m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5"/>
    <s v="NĐ32KTA001"/>
    <s v="Nguyễn"/>
    <s v="Thị "/>
    <s v="Chiến"/>
    <m/>
    <x v="1"/>
    <x v="1"/>
    <x v="0"/>
    <s v="Nữ"/>
    <s v="học bổng"/>
    <n v="1993"/>
    <s v="Khá"/>
    <x v="1"/>
    <m/>
    <s v="tìm được"/>
    <m/>
    <s v="Nhà hàng, khách sạn và Du lịch"/>
    <m/>
    <s v="56h"/>
    <s v="1-3 tháng"/>
    <s v="Qua quảng cáo trên Internet"/>
    <m/>
    <s v="Tốt"/>
    <s v="Tốt"/>
    <s v="Liên quan"/>
    <m/>
    <s v="2-4 triệu"/>
    <s v="10-200 người"/>
    <s v="Không"/>
    <m/>
    <s v=" Khác (ghi rõ)"/>
    <s v="Nhân viên chính thức"/>
    <s v="Có"/>
    <s v="Kế toán"/>
    <s v="Đại học"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6"/>
    <s v="NĐ32KTA002"/>
    <s v="Nguyễn"/>
    <s v="Thị Việt"/>
    <s v="Chinh"/>
    <m/>
    <x v="1"/>
    <x v="1"/>
    <x v="0"/>
    <s v="Nữ"/>
    <s v="học bổng"/>
    <n v="1994"/>
    <s v="Khá"/>
    <x v="3"/>
    <m/>
    <s v="tìm được"/>
    <m/>
    <s v="Thương mại &amp; Dịch vụ (Bán buôn, bán lẻ)"/>
    <m/>
    <s v="48h"/>
    <s v="Trên 3 tháng"/>
    <s v="Do trường giới thiệu"/>
    <m/>
    <s v="Tốt"/>
    <s v="Tốt"/>
    <s v="Liên quan"/>
    <n v="5500000"/>
    <s v="4-6 triệu"/>
    <s v="10-200 người"/>
    <s v="Không"/>
    <m/>
    <s v=" Khác (ghi rõ)"/>
    <s v="Nhân viên chính thức"/>
    <s v="Có"/>
    <s v="Kế toán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7"/>
    <s v="NĐ32KTA003"/>
    <s v="Võ"/>
    <s v="Thị "/>
    <s v="Đào"/>
    <m/>
    <x v="1"/>
    <x v="1"/>
    <x v="0"/>
    <s v="Nữ"/>
    <s v="học bổng"/>
    <n v="1991"/>
    <s v="Giỏi"/>
    <x v="1"/>
    <m/>
    <s v="bỏ qua"/>
    <m/>
    <s v="Thương mại &amp; Dịch vụ (Bán buôn, bán lẻ)"/>
    <m/>
    <s v="48h"/>
    <s v="Dưới 1 tháng"/>
    <s v="Quan hệ cá nhân"/>
    <m/>
    <s v="Tốt"/>
    <s v="Tốt"/>
    <s v="Liên quan"/>
    <n v="5500000"/>
    <s v="4-6 triệu"/>
    <s v="10-200 người"/>
    <s v="Có"/>
    <s v="2-4 tuần"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Hoàn toàn đồng ý"/>
  </r>
  <r>
    <n v="48"/>
    <s v="NĐ32KTA225"/>
    <s v="Nguyễn"/>
    <s v="Anh"/>
    <s v="Đào"/>
    <m/>
    <x v="1"/>
    <x v="1"/>
    <x v="0"/>
    <s v="Nữ"/>
    <b v="0"/>
    <n v="1983"/>
    <s v="Trung bình khá"/>
    <x v="1"/>
    <m/>
    <s v="bỏ qua"/>
    <m/>
    <s v="Sản xuất, phân phối điện, ga, nước"/>
    <m/>
    <m/>
    <s v="Trên 3 tháng"/>
    <s v="Quan hệ cá nhân"/>
    <m/>
    <s v="Tốt"/>
    <s v="Tốt"/>
    <s v="Có liên quan/Close related"/>
    <m/>
    <s v="6-8 triệu"/>
    <s v="10-200 người"/>
    <s v="Không"/>
    <m/>
    <s v=" Khác (ghi rõ)"/>
    <s v="Nhân viên thử việc"/>
    <s v="Có"/>
    <s v="Kế toán"/>
    <m/>
    <m/>
    <m/>
    <m/>
    <m/>
    <m/>
    <m/>
    <m/>
    <m/>
    <m/>
    <m/>
    <m/>
    <s v="Hoàn toàn đồng ý"/>
    <s v="Đồng ý"/>
    <s v="Hoàn toàn đồng ý"/>
    <s v="Thực tập/ thực hành tại doanh nghiệp "/>
    <m/>
    <m/>
    <m/>
    <s v="Đồng ý"/>
    <s v="Hoàn toàn đồng ý"/>
  </r>
  <r>
    <n v="49"/>
    <s v="NĐ32KTA004"/>
    <s v="Ngô"/>
    <s v="Thị "/>
    <s v="Gương"/>
    <m/>
    <x v="1"/>
    <x v="1"/>
    <x v="0"/>
    <s v="Nữ"/>
    <s v="học bổng"/>
    <n v="1994"/>
    <s v="Giỏi"/>
    <x v="0"/>
    <m/>
    <s v="bỏ qua"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ả 2 công việc trên"/>
    <s v="Thiếu kinh nghiệm làm việc"/>
    <m/>
    <m/>
    <m/>
    <m/>
    <m/>
    <m/>
    <m/>
    <m/>
    <s v="Đồng ý"/>
    <s v="Đồng ý phần nào"/>
    <s v="Đồng ý"/>
    <s v="Tài liệu,chương trình (sách, v.v.)"/>
    <m/>
    <m/>
    <m/>
    <s v="Đồng ý phần nào"/>
    <s v="Đồng ý"/>
  </r>
  <r>
    <n v="50"/>
    <s v="NĐ32KTA005"/>
    <s v="Lương"/>
    <s v="Thị Thu "/>
    <s v="Hà"/>
    <m/>
    <x v="1"/>
    <x v="1"/>
    <x v="0"/>
    <s v="Nữ"/>
    <s v="học bổng"/>
    <n v="1996"/>
    <s v="Giỏi"/>
    <x v="0"/>
    <m/>
    <s v="bỏ qua"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Ngành nghề được đào tạo đang dư thừa lao động trên thị trường"/>
    <m/>
    <m/>
    <m/>
    <m/>
    <m/>
    <m/>
    <m/>
    <m/>
    <s v="Đồng ý phần nào"/>
    <s v="Đồng ý"/>
    <s v="Hoàn toàn đồng ý"/>
    <s v="Thực tập/ thực hành tại doanh nghiệp "/>
    <m/>
    <m/>
    <m/>
    <s v="Đồng ý"/>
    <s v="Hoàn toàn đồng ý"/>
  </r>
  <r>
    <n v="51"/>
    <s v="NĐ32KTA006"/>
    <s v="Lê"/>
    <s v="Thị "/>
    <s v="Hiền"/>
    <m/>
    <x v="1"/>
    <x v="1"/>
    <x v="0"/>
    <s v="Nữ"/>
    <s v="học bổng"/>
    <m/>
    <s v="Giỏi"/>
    <x v="3"/>
    <m/>
    <s v="bỏ qua"/>
    <m/>
    <s v="Công nghiệp khai thác"/>
    <m/>
    <s v="48h"/>
    <s v="1-3 tháng"/>
    <s v="Quan hệ cá nhân"/>
    <m/>
    <s v="Tốt"/>
    <s v="Tốt"/>
    <s v="Liên quan/Related"/>
    <m/>
    <s v="4-6 triệu"/>
    <s v="10-200 người"/>
    <s v="Không"/>
    <m/>
    <s v=" Khác (ghi rõ)"/>
    <s v="Nhân viên chính thức"/>
    <s v="Có"/>
    <s v="Kế toán"/>
    <s v="Đại học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52"/>
    <s v="NĐ32KTA008"/>
    <s v="Nguyễn"/>
    <s v="Đông"/>
    <s v="Hồ"/>
    <m/>
    <x v="1"/>
    <x v="1"/>
    <x v="0"/>
    <s v="Nữ"/>
    <s v="học bổng"/>
    <n v="1991"/>
    <s v="Giỏi"/>
    <x v="1"/>
    <m/>
    <s v="bỏ qua"/>
    <m/>
    <s v="Nhà hàng, khách sạn và Du lịch"/>
    <m/>
    <m/>
    <s v="Dưới 1 tháng"/>
    <s v="Do trường giới thiệu"/>
    <m/>
    <s v="Tốt"/>
    <s v="Tốt"/>
    <s v="Có liên quan/Close related"/>
    <m/>
    <s v="4-6 triệu"/>
    <s v="10-200 người"/>
    <s v="Không"/>
    <m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 phần nào"/>
    <s v="Hoàn toàn đồng ý"/>
    <s v="Thực tập/ thực hành tại doanh nghiệp "/>
    <m/>
    <m/>
    <m/>
    <s v="Đồng ý"/>
    <s v="Đồng ý"/>
  </r>
  <r>
    <n v="53"/>
    <s v="NĐ32KE3A"/>
    <s v="Phan"/>
    <s v="Thị Thanh"/>
    <s v="Hoa"/>
    <m/>
    <x v="1"/>
    <x v="1"/>
    <x v="0"/>
    <s v="Nữ"/>
    <s v="học bổng"/>
    <n v="1994"/>
    <s v="Khá"/>
    <x v="3"/>
    <m/>
    <s v="tìm được"/>
    <m/>
    <s v="Sản xuất, phân phối điện, ga, nước"/>
    <m/>
    <s v="48h"/>
    <s v="Dưới 1 tháng"/>
    <s v="Do trường giới thiệu"/>
    <m/>
    <s v="Tốt"/>
    <s v="Tốt"/>
    <s v="Có liên quan/Close related"/>
    <m/>
    <s v="2-4 triệu"/>
    <s v="10-200 người"/>
    <s v="Không"/>
    <m/>
    <s v=" Khác (ghi rõ)"/>
    <s v="Nhân viên thử việc"/>
    <s v="Có"/>
    <m/>
    <s v="Đại học"/>
    <s v="Vì không tìm được việc làm đúng với ngành nghề được đào tạo"/>
    <s v="CV phù hợp với nghề/related"/>
    <s v="Thiếu kinh nghiệm làm việc"/>
    <m/>
    <m/>
    <m/>
    <m/>
    <m/>
    <m/>
    <m/>
    <m/>
    <s v="Đồng ý"/>
    <s v="Hoàn toàn đồng ý"/>
    <s v="Đồng ý"/>
    <s v="Tài liệu,chương trình (sách, v.v.)"/>
    <m/>
    <m/>
    <m/>
    <s v="Đồng ý"/>
    <s v="Đồng ý"/>
  </r>
  <r>
    <n v="54"/>
    <s v="NĐ32KTA007"/>
    <s v="Vũ "/>
    <s v="Thị Việt"/>
    <s v="Hòa"/>
    <m/>
    <x v="1"/>
    <x v="1"/>
    <x v="0"/>
    <s v="Nữ"/>
    <b v="0"/>
    <n v="1991"/>
    <s v="Trung bình khá"/>
    <x v="0"/>
    <m/>
    <s v="bỏ qua"/>
    <m/>
    <m/>
    <m/>
    <m/>
    <m/>
    <e v="#N/A"/>
    <m/>
    <m/>
    <m/>
    <m/>
    <m/>
    <m/>
    <m/>
    <m/>
    <m/>
    <m/>
    <m/>
    <m/>
    <m/>
    <m/>
    <s v="Lý do khác"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55"/>
    <s v="NĐ32KTA009"/>
    <s v="Nguyễn"/>
    <s v="Thị Ánh"/>
    <s v="Hồng"/>
    <m/>
    <x v="1"/>
    <x v="1"/>
    <x v="0"/>
    <s v="Nữ"/>
    <s v="học bổng"/>
    <n v="1990"/>
    <s v="Giỏi"/>
    <x v="1"/>
    <m/>
    <s v="bỏ qua"/>
    <m/>
    <s v="Thương mại &amp; Dịch vụ (Bán buôn, bán lẻ)"/>
    <m/>
    <s v="56h"/>
    <s v="Dưới 1 tháng"/>
    <s v="Do trường giới thiệu"/>
    <m/>
    <s v="Tốt"/>
    <s v="Tốt"/>
    <s v="Liên quan/Related"/>
    <n v="5500000"/>
    <s v="4-6 triệu"/>
    <s v="10-200 người"/>
    <s v="Không"/>
    <m/>
    <s v=" Khác (ghi rõ)"/>
    <s v="Nhân viên thử việc"/>
    <s v="Không"/>
    <m/>
    <m/>
    <m/>
    <m/>
    <m/>
    <m/>
    <m/>
    <m/>
    <m/>
    <m/>
    <m/>
    <m/>
    <m/>
    <s v="Đồng ý"/>
    <s v="Đồng ý"/>
    <s v="Hoàn toàn đồng ý"/>
    <s v="Thực tập/ thực hành tại doanh nghiệp "/>
    <m/>
    <m/>
    <m/>
    <s v="Đồng ý"/>
    <s v="Đồng ý"/>
  </r>
  <r>
    <n v="56"/>
    <s v="NĐ32KTA012"/>
    <s v="Trịnh"/>
    <s v="Thị "/>
    <s v="Hương"/>
    <m/>
    <x v="1"/>
    <x v="1"/>
    <x v="0"/>
    <s v="Nữ"/>
    <s v="học bổng"/>
    <n v="1992"/>
    <s v="Khá"/>
    <x v="1"/>
    <m/>
    <s v="tìm được"/>
    <m/>
    <s v="Thương mại &amp; Dịch vụ (Bán buôn, bán lẻ)"/>
    <m/>
    <s v="56h"/>
    <s v="1-3 tháng"/>
    <s v="Do trường giới thiệu"/>
    <m/>
    <s v="Tốt"/>
    <s v="Tốt"/>
    <s v="Liên quan"/>
    <n v="5500000"/>
    <s v="4-6 triệu"/>
    <s v="10-200 người"/>
    <s v="Không"/>
    <m/>
    <s v=" Khác (ghi rõ)"/>
    <s v="Nhân viên thử việ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57"/>
    <s v="NĐ32KTA010"/>
    <s v="Dương"/>
    <s v="Xuân"/>
    <s v="Hương"/>
    <m/>
    <x v="1"/>
    <x v="1"/>
    <x v="0"/>
    <s v="Nữ"/>
    <b v="0"/>
    <n v="1990"/>
    <s v="Trung bình khá"/>
    <x v="0"/>
    <m/>
    <s v="bỏ qua"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Thiếu kinh nghiệm làm việc"/>
    <m/>
    <m/>
    <m/>
    <m/>
    <m/>
    <m/>
    <m/>
    <m/>
    <s v="Đồng ý"/>
    <s v="Đồng ý"/>
    <s v="Hoàn toàn đồng ý"/>
    <s v="Thực tập/ thực hành tại doanh nghiệp "/>
    <m/>
    <m/>
    <m/>
    <s v="Đồng ý"/>
    <s v="Đồng ý"/>
  </r>
  <r>
    <n v="58"/>
    <s v="NĐ32KTA011"/>
    <s v="Lê"/>
    <s v="Thị Kim "/>
    <s v="Hương"/>
    <m/>
    <x v="1"/>
    <x v="1"/>
    <x v="0"/>
    <s v="Nữ"/>
    <b v="0"/>
    <n v="1994"/>
    <m/>
    <x v="0"/>
    <m/>
    <s v="bỏ qua"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ả 2 công việc trên"/>
    <s v="Kỹ năng nghề không đáp ứng được yêu cầu công việc "/>
    <m/>
    <m/>
    <m/>
    <m/>
    <m/>
    <m/>
    <m/>
    <m/>
    <s v="Đồng ý phần nào"/>
    <s v="Đồng ý phần nào"/>
    <s v="Đồng ý phần nào"/>
    <s v="Thực tập/ thực hành tại doanh nghiệp "/>
    <m/>
    <m/>
    <m/>
    <s v="Đồng ý phần nào"/>
    <s v="Đồng ý phần nào"/>
  </r>
  <r>
    <n v="59"/>
    <s v="NĐ32KTA013"/>
    <s v="Đặng"/>
    <s v="Thị "/>
    <s v="Kim"/>
    <m/>
    <x v="1"/>
    <x v="1"/>
    <x v="0"/>
    <s v="Nữ"/>
    <b v="0"/>
    <n v="1985"/>
    <s v="Trung bình khá"/>
    <x v="1"/>
    <m/>
    <s v="bỏ qua"/>
    <m/>
    <s v="Công nghiệp khai thác"/>
    <m/>
    <s v="48h"/>
    <s v="Trước khi TN"/>
    <s v="Do trường giới thiệu"/>
    <m/>
    <s v="Tốt"/>
    <s v="Tốt"/>
    <s v="Liên quan/Related"/>
    <m/>
    <s v="4-6 triệu"/>
    <s v="10-200 người"/>
    <s v="Có"/>
    <s v="2-4 tuần"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60"/>
    <s v="NĐ32KTA014"/>
    <s v="Nguyễn"/>
    <s v="Thị"/>
    <s v="Lâm"/>
    <m/>
    <x v="1"/>
    <x v="1"/>
    <x v="0"/>
    <s v="Nữ"/>
    <s v="học bổng"/>
    <n v="1994"/>
    <s v="Khá"/>
    <x v="1"/>
    <m/>
    <s v="tìm được"/>
    <m/>
    <s v="Thương mại &amp; Dịch vụ (Bán buôn, bán lẻ)"/>
    <m/>
    <s v="48h"/>
    <s v="Dưới 1 tháng"/>
    <s v="Do trường giới thiệu"/>
    <m/>
    <s v="Tốt"/>
    <s v="Tốt"/>
    <m/>
    <m/>
    <s v="4-6 triệu"/>
    <s v="10-200 người"/>
    <s v="Có"/>
    <s v="4-6 tuần"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61"/>
    <s v="NĐ32KTA226"/>
    <s v="Nguyễn"/>
    <s v="Huy"/>
    <s v="Liêm"/>
    <m/>
    <x v="1"/>
    <x v="1"/>
    <x v="0"/>
    <s v="Nam"/>
    <b v="0"/>
    <n v="1992"/>
    <s v="Khá"/>
    <x v="3"/>
    <m/>
    <s v="bỏ qua"/>
    <m/>
    <s v="Nhà hàng, khách sạn và Du lịch"/>
    <m/>
    <s v="56h"/>
    <s v="Trên 3 tháng"/>
    <s v="Hội chợ việc làm"/>
    <m/>
    <s v="Tốt"/>
    <s v="Tốt"/>
    <s v="Liên quan"/>
    <m/>
    <s v="2-4 triệu"/>
    <s v="10-200 người"/>
    <s v="Không"/>
    <m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62"/>
    <s v="NĐ32KTA023"/>
    <s v="Nguyễn"/>
    <s v="Hoài"/>
    <s v="Nhân"/>
    <m/>
    <x v="1"/>
    <x v="1"/>
    <x v="0"/>
    <s v="Nam"/>
    <b v="0"/>
    <n v="1991"/>
    <s v="Giỏi"/>
    <x v="1"/>
    <m/>
    <s v="bỏ qua"/>
    <m/>
    <s v="Công nghiệp chế biến"/>
    <m/>
    <s v="48h"/>
    <s v="Trên 3 tháng"/>
    <s v="Quan hệ cá nhân"/>
    <m/>
    <s v="Tốt"/>
    <s v="Tốt"/>
    <s v="Liên quan/Related"/>
    <m/>
    <s v="4-6 triệu"/>
    <s v="10-2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 phần nào"/>
    <s v="Đồng ý"/>
    <s v="Trang thiết bị (máy móc, công cụ, v.v.) "/>
    <m/>
    <m/>
    <m/>
    <s v="Đồng ý"/>
    <s v="Đồng ý"/>
  </r>
  <r>
    <n v="63"/>
    <s v="NĐ32KTA039"/>
    <s v="Lê "/>
    <s v="Đức Anh"/>
    <s v="Tiến"/>
    <m/>
    <x v="1"/>
    <x v="1"/>
    <x v="0"/>
    <s v="Nam"/>
    <b v="0"/>
    <n v="1993"/>
    <s v="Khá"/>
    <x v="1"/>
    <m/>
    <s v="bỏ qua"/>
    <m/>
    <s v="Thương mại &amp; Dịch vụ (Bán buôn, bán lẻ)"/>
    <m/>
    <m/>
    <s v="1-3 tháng"/>
    <s v="Hội chợ việc làm"/>
    <m/>
    <s v="Tốt"/>
    <s v="Tốt"/>
    <s v="Có liên quan/Close related"/>
    <m/>
    <s v="4-6 triệu"/>
    <s v="10-200 người"/>
    <s v="Có"/>
    <s v=" Dưới 2 tuần"/>
    <s v=" Khác (ghi rõ)"/>
    <s v="Nhân viên chính thức"/>
    <s v="Có"/>
    <s v="Kế toán"/>
    <s v="Đại học"/>
    <m/>
    <m/>
    <m/>
    <m/>
    <m/>
    <m/>
    <m/>
    <m/>
    <m/>
    <m/>
    <m/>
    <s v="Đồng ý"/>
    <s v="Hoàn toàn đồng ý"/>
    <s v="Đồng ý"/>
    <s v="Trang thiết bị (máy móc, công cụ, v.v.) "/>
    <m/>
    <m/>
    <m/>
    <s v="Đồng ý"/>
    <s v="Đồng ý"/>
  </r>
  <r>
    <n v="64"/>
    <s v="12A304023"/>
    <s v="Lưu"/>
    <s v="Ngọc"/>
    <s v="Anh"/>
    <m/>
    <x v="1"/>
    <x v="1"/>
    <x v="1"/>
    <s v="Nữ"/>
    <b v="0"/>
    <n v="1996"/>
    <m/>
    <x v="3"/>
    <m/>
    <s v="bỏ qua"/>
    <m/>
    <s v="Thương mại &amp; Dịch vụ (Bán buôn, bán lẻ)"/>
    <m/>
    <m/>
    <s v="Trước khi TN"/>
    <s v="Quan hệ cá nhân"/>
    <m/>
    <s v="Rất tốt"/>
    <s v="Rất tốt"/>
    <s v="Liên quan/Related"/>
    <m/>
    <s v="4-6 triệu"/>
    <s v="2-10người"/>
    <s v="Không"/>
    <m/>
    <m/>
    <m/>
    <m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65"/>
    <s v="12A304024"/>
    <s v="Nguyễn "/>
    <s v="Thị Ánh"/>
    <s v="Diệu"/>
    <m/>
    <x v="1"/>
    <x v="1"/>
    <x v="1"/>
    <s v="Nữ"/>
    <b v="0"/>
    <n v="1997"/>
    <m/>
    <x v="3"/>
    <m/>
    <s v="bỏ qua"/>
    <m/>
    <s v="Thương mại &amp; Dịch vụ (Bán buôn, bán lẻ)"/>
    <m/>
    <m/>
    <s v="1-3 tháng"/>
    <s v="Quan hệ cá nhân"/>
    <m/>
    <s v="Tốt"/>
    <s v="Tốt"/>
    <s v="Liên quan/Related"/>
    <m/>
    <s v="4-6 triệu"/>
    <s v="2-10người"/>
    <s v="Không"/>
    <m/>
    <m/>
    <m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66"/>
    <s v="12A304025"/>
    <s v="Trần"/>
    <s v="Thị Cẩm"/>
    <s v="Duyên"/>
    <m/>
    <x v="1"/>
    <x v="1"/>
    <x v="1"/>
    <s v="Nữ"/>
    <b v="0"/>
    <n v="1997"/>
    <m/>
    <x v="1"/>
    <m/>
    <s v="bỏ qua"/>
    <m/>
    <s v="Thông tin liên lạc, Công nghệ thông tin"/>
    <s v="Giáo dục đào tạo"/>
    <m/>
    <s v="Trên 3 tháng"/>
    <s v="Do trường giới thiệu"/>
    <m/>
    <s v="Tốt"/>
    <s v="Tốt"/>
    <s v="Có liên quan/Close related"/>
    <m/>
    <s v="&lt;Dưới 2 triệu"/>
    <s v="10-200 người"/>
    <s v="Có"/>
    <s v=" Dưới 2 tuần"/>
    <s v=" Khác (ghi rõ)"/>
    <s v="Nhân viên chính thức"/>
    <s v="Có"/>
    <m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67"/>
    <s v="12A304106"/>
    <s v="Phạm"/>
    <s v="Nguyễn Trường"/>
    <s v="Giang"/>
    <m/>
    <x v="1"/>
    <x v="1"/>
    <x v="1"/>
    <s v="Nam"/>
    <b v="0"/>
    <n v="1996"/>
    <m/>
    <x v="1"/>
    <m/>
    <s v="bỏ qua"/>
    <m/>
    <s v="Sản xuất, phân phối điện, ga, nước"/>
    <m/>
    <m/>
    <s v="1-3 tháng"/>
    <s v="Quan hệ cá nhân"/>
    <m/>
    <s v="Tốt"/>
    <s v="Tốt"/>
    <s v="Có liên quan/Close related"/>
    <m/>
    <s v="4-6 triệu"/>
    <s v="200-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68"/>
    <s v="12A304026"/>
    <s v="Trần"/>
    <s v="Thị Kim "/>
    <s v="Hằng"/>
    <m/>
    <x v="1"/>
    <x v="1"/>
    <x v="1"/>
    <s v="Nữ"/>
    <b v="0"/>
    <n v="1997"/>
    <m/>
    <x v="1"/>
    <m/>
    <s v="bỏ qua"/>
    <m/>
    <s v="Sản xuất, phân phối điện, ga, nước"/>
    <m/>
    <m/>
    <s v="Trên 3 tháng"/>
    <s v="Do trường giới thiệu"/>
    <m/>
    <s v="Rất tốt"/>
    <s v="Rất tốt"/>
    <s v="Có liên quan/Close related"/>
    <m/>
    <s v="4-6 triệu"/>
    <s v="200-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69"/>
    <s v="12A304027"/>
    <s v="Trần"/>
    <s v="Thị Lệ"/>
    <s v="Hằng"/>
    <m/>
    <x v="1"/>
    <x v="1"/>
    <x v="1"/>
    <s v="Nữ"/>
    <b v="0"/>
    <n v="1997"/>
    <m/>
    <x v="1"/>
    <m/>
    <s v="bỏ qua"/>
    <m/>
    <s v="Công nghiệp chế biến"/>
    <m/>
    <m/>
    <s v="Trên 3 tháng"/>
    <s v="Do trường giới thiệu"/>
    <m/>
    <s v="Rất tốt"/>
    <s v="Rất tốt"/>
    <s v="Có liên quan/Close related"/>
    <m/>
    <s v="4-6 triệu"/>
    <s v="Trên 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Đồng ý"/>
  </r>
  <r>
    <n v="70"/>
    <s v="12A304028"/>
    <s v="Nguyễn"/>
    <s v="Thị "/>
    <s v="Hiền"/>
    <m/>
    <x v="1"/>
    <x v="1"/>
    <x v="1"/>
    <s v="Nữ"/>
    <b v="0"/>
    <n v="1991"/>
    <m/>
    <x v="1"/>
    <m/>
    <s v="bỏ qua"/>
    <m/>
    <s v="Thông tin liên lạc, Công nghệ thông tin"/>
    <m/>
    <m/>
    <s v="Trên 3 tháng"/>
    <s v="Do trường giới thiệu"/>
    <m/>
    <s v="Tốt"/>
    <s v="Tốt"/>
    <s v="Có liên quan/Close related"/>
    <m/>
    <s v="2-4 triệu"/>
    <s v="Trên 300 người"/>
    <s v="Có"/>
    <s v="2-4 tuần"/>
    <s v=" Khác (ghi rõ)"/>
    <s v="Nhân viên chính thức"/>
    <m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71"/>
    <s v="12A304029"/>
    <s v="Nguyễn"/>
    <s v="Hoàng Minh"/>
    <s v="Hiếu"/>
    <m/>
    <x v="1"/>
    <x v="1"/>
    <x v="1"/>
    <s v="Nam"/>
    <b v="0"/>
    <n v="1993"/>
    <m/>
    <x v="2"/>
    <m/>
    <s v="bỏ qua"/>
    <m/>
    <s v="Thương mại &amp; Dịch vụ (Bán buôn, bán lẻ)"/>
    <m/>
    <m/>
    <s v="Dưới 1 tháng"/>
    <s v="Quan hệ cá nhân"/>
    <m/>
    <s v="Rất tốt"/>
    <s v="Rất tốt"/>
    <s v="Liên quan/Related"/>
    <m/>
    <s v="2-4 triệu"/>
    <s v="2-10người"/>
    <s v="Có"/>
    <s v=" Dưới 2 tuần"/>
    <s v=" Khác (ghi rõ)"/>
    <s v="Nhân viên chính thức"/>
    <s v="Có"/>
    <m/>
    <s v="Cao đẳng"/>
    <m/>
    <m/>
    <m/>
    <m/>
    <m/>
    <m/>
    <m/>
    <m/>
    <m/>
    <m/>
    <m/>
    <s v="Hoàn toàn đồng ý"/>
    <s v="Hoàn toàn đồng ý"/>
    <s v="Hoàn toàn đồng ý"/>
    <s v="Cơ sở vật chất (phòng học, thư việnv.v.)"/>
    <m/>
    <m/>
    <m/>
    <s v="Hoàn toàn đồng ý"/>
    <s v="Hoàn toàn đồng ý"/>
  </r>
  <r>
    <n v="72"/>
    <s v="12A304032"/>
    <s v="Phan "/>
    <s v="Thị "/>
    <s v="Hường"/>
    <m/>
    <x v="1"/>
    <x v="1"/>
    <x v="1"/>
    <s v="Nữ"/>
    <s v="học bổng"/>
    <n v="1993"/>
    <s v="Khá"/>
    <x v="4"/>
    <s v="Đi học trọn giờ"/>
    <s v="tìm được"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m/>
    <m/>
    <s v="Cao đẳng"/>
    <s v="Đồng ý"/>
    <s v="Đồng ý"/>
    <s v="Đồng ý phần nào"/>
    <s v="Thực tập/ thực hành tại doanh nghiệp "/>
    <m/>
    <m/>
    <m/>
    <s v="Đồng ý"/>
    <s v="Đồng ý"/>
  </r>
  <r>
    <n v="73"/>
    <s v="12A304031"/>
    <s v="Nguyễn"/>
    <s v="Viết"/>
    <s v="Huy"/>
    <m/>
    <x v="1"/>
    <x v="1"/>
    <x v="1"/>
    <s v="Nam"/>
    <b v="0"/>
    <n v="1994"/>
    <m/>
    <x v="1"/>
    <m/>
    <s v="bỏ qua"/>
    <m/>
    <s v="Công nghiệp khai thác"/>
    <m/>
    <m/>
    <s v="1-3 tháng"/>
    <s v="Do trường giới thiệu"/>
    <m/>
    <s v="Tốt"/>
    <s v="Rất tốt"/>
    <s v="Có liên quan/Close related"/>
    <m/>
    <s v="4-6 triệu"/>
    <s v="200-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Hoàn toàn đồng ý"/>
  </r>
  <r>
    <n v="74"/>
    <s v="12A304033"/>
    <s v="Lưu"/>
    <s v="Nhật"/>
    <s v="Linh"/>
    <m/>
    <x v="1"/>
    <x v="1"/>
    <x v="1"/>
    <s v="Nữ"/>
    <s v="học bổng"/>
    <n v="1997"/>
    <s v="Khá"/>
    <x v="0"/>
    <m/>
    <s v="tìm được"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Đồng ý phần nào"/>
    <s v="Phương pháp giảng dạy của giáo viên"/>
    <m/>
    <m/>
    <m/>
    <s v="Đồng ý"/>
    <s v="Đồng ý"/>
  </r>
  <r>
    <n v="75"/>
    <s v="12A304034"/>
    <s v="Trần"/>
    <s v="Thị "/>
    <s v="Lộc"/>
    <m/>
    <x v="1"/>
    <x v="1"/>
    <x v="1"/>
    <s v="Nữ"/>
    <b v="0"/>
    <n v="1996"/>
    <s v="Trung bình khá"/>
    <x v="1"/>
    <m/>
    <s v="bỏ qua"/>
    <m/>
    <s v="Công nghiệp chế biến"/>
    <m/>
    <m/>
    <s v="1-3 tháng"/>
    <s v="Do trường giới thiệu"/>
    <m/>
    <s v="Tốt"/>
    <s v="Tốt"/>
    <s v="Có liên quan/Close related"/>
    <m/>
    <s v="4-6 triệu"/>
    <s v="Trên 300 người"/>
    <s v="Có"/>
    <s v="4-6 tuần"/>
    <s v=" Khác (ghi rõ)"/>
    <s v="Nhân viên chính thức"/>
    <s v="Không"/>
    <m/>
    <m/>
    <m/>
    <m/>
    <m/>
    <m/>
    <m/>
    <m/>
    <m/>
    <m/>
    <m/>
    <m/>
    <m/>
    <s v="Đồng ý"/>
    <s v="Đồng ý"/>
    <s v="Đồng ý phần nào"/>
    <s v="Cơ sở vật chất (phòng học, thư việnv.v.)"/>
    <m/>
    <m/>
    <m/>
    <s v="Đồng ý phần nào"/>
    <s v="Đồng ý"/>
  </r>
  <r>
    <n v="76"/>
    <s v="12A304107"/>
    <s v="Nguyễn"/>
    <s v="Thị Bích"/>
    <s v="Ngọc"/>
    <m/>
    <x v="1"/>
    <x v="1"/>
    <x v="1"/>
    <s v="Nữ"/>
    <b v="0"/>
    <n v="1989"/>
    <m/>
    <x v="1"/>
    <m/>
    <s v="bỏ qua"/>
    <m/>
    <s v="Công nghiệp chế biến"/>
    <m/>
    <m/>
    <s v="Trên 3 tháng"/>
    <s v="Do trường giới thiệu"/>
    <m/>
    <s v="Rất tốt"/>
    <s v="Tốt"/>
    <s v="Có liên quan/Close related"/>
    <m/>
    <s v="2-4 triệu"/>
    <s v="Trên 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77"/>
    <s v="12A304035"/>
    <s v="Nguyễn"/>
    <s v="Thị "/>
    <s v="Nguyên"/>
    <m/>
    <x v="1"/>
    <x v="1"/>
    <x v="1"/>
    <s v="Nữ"/>
    <b v="0"/>
    <n v="1996"/>
    <s v="Trung bình khá"/>
    <x v="1"/>
    <m/>
    <s v="bỏ qua"/>
    <m/>
    <s v="Thương mại &amp; Dịch vụ (Bán buôn, bán lẻ)"/>
    <m/>
    <m/>
    <s v="1-3 tháng"/>
    <s v="Do trường giới thiệu"/>
    <m/>
    <s v="Tốt"/>
    <s v="Tốt"/>
    <s v="Có liên quan/Close related"/>
    <m/>
    <s v="2-4 triệu"/>
    <s v="200-300 người"/>
    <s v="Không"/>
    <m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m/>
    <m/>
    <m/>
    <m/>
    <s v="Đồng ý"/>
    <s v="Đồng ý"/>
  </r>
  <r>
    <n v="78"/>
    <s v="12A304037"/>
    <s v="Nguyễn"/>
    <s v="Thị Quỳnh"/>
    <s v="Như"/>
    <m/>
    <x v="1"/>
    <x v="1"/>
    <x v="1"/>
    <s v="Nữ"/>
    <b v="0"/>
    <n v="1996"/>
    <m/>
    <x v="1"/>
    <m/>
    <s v="bỏ qua"/>
    <m/>
    <s v="Công nghiệp chế biến"/>
    <m/>
    <m/>
    <s v="1-3 tháng"/>
    <s v="Qua quảng cáo trên báo/đài/TV"/>
    <m/>
    <s v="Tốt"/>
    <s v="Tốt"/>
    <s v="Có liên quan/Close related"/>
    <n v="5500000"/>
    <s v="4-6 triệu"/>
    <s v="Trên 300 người"/>
    <s v="Có"/>
    <s v="2-4 tuần"/>
    <s v=" Khác (ghi rõ)"/>
    <s v="Nhân viên chính thức"/>
    <s v="Không"/>
    <m/>
    <m/>
    <m/>
    <m/>
    <m/>
    <m/>
    <m/>
    <m/>
    <m/>
    <m/>
    <m/>
    <m/>
    <m/>
    <s v="Đồng ý"/>
    <s v="Hoàn toàn đồng ý"/>
    <s v="Đồng ý"/>
    <s v="Thực tập/ thực hành tại doanh nghiệp "/>
    <m/>
    <m/>
    <m/>
    <s v="Đồng ý"/>
    <s v="Đồng ý"/>
  </r>
  <r>
    <n v="79"/>
    <s v="12A304038"/>
    <s v="Lê "/>
    <s v="Thị Bạch"/>
    <s v="Nữ"/>
    <m/>
    <x v="1"/>
    <x v="1"/>
    <x v="1"/>
    <s v="Nữ"/>
    <b v="0"/>
    <n v="1995"/>
    <m/>
    <x v="1"/>
    <m/>
    <s v="bỏ qua"/>
    <m/>
    <s v="Công nghiệp chế biến"/>
    <m/>
    <m/>
    <s v="Dưới 1 tháng"/>
    <s v="Do trường giới thiệu"/>
    <m/>
    <s v="Rất tốt"/>
    <s v="Rất tốt"/>
    <s v="Có liên quan/Close related"/>
    <n v="5500000"/>
    <s v="4-6 triệu"/>
    <s v="Trên 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Hoàn toàn đồng ý"/>
  </r>
  <r>
    <n v="80"/>
    <s v="12A304108"/>
    <s v="Phan "/>
    <s v="Hoàng"/>
    <s v="Phong"/>
    <m/>
    <x v="1"/>
    <x v="1"/>
    <x v="1"/>
    <s v="Nam"/>
    <b v="0"/>
    <n v="1978"/>
    <s v="Khá"/>
    <x v="1"/>
    <m/>
    <s v="bỏ qua"/>
    <m/>
    <s v="Nhà hàng, khách sạn và Du lịch"/>
    <m/>
    <m/>
    <s v="Trên 3 tháng"/>
    <s v="Do cơ quan dịch vụ việclàm"/>
    <m/>
    <s v="Tốt"/>
    <s v="Tốt"/>
    <s v="Có liên quan/Close related"/>
    <n v="5500000"/>
    <s v="4-6 triệu"/>
    <s v="10-2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81"/>
    <s v="12A304109"/>
    <s v="Lê"/>
    <s v="Văn"/>
    <s v="Phú"/>
    <m/>
    <x v="1"/>
    <x v="1"/>
    <x v="1"/>
    <s v="Nam"/>
    <b v="0"/>
    <n v="1996"/>
    <m/>
    <x v="3"/>
    <m/>
    <s v="bỏ qua"/>
    <m/>
    <s v="Thương mại &amp; Dịch vụ (Bán buôn, bán lẻ)"/>
    <m/>
    <m/>
    <s v="Trước khi TN"/>
    <s v="Quan hệ cá nhân"/>
    <m/>
    <s v="Trung bình"/>
    <s v="Tốt"/>
    <s v="Liên quan/Related"/>
    <m/>
    <s v="4-6 triệu"/>
    <s v="2-10người"/>
    <s v="Không"/>
    <m/>
    <s v="Cán bộ quản lý (chuyên trách)"/>
    <m/>
    <s v="Không"/>
    <m/>
    <m/>
    <m/>
    <m/>
    <m/>
    <m/>
    <m/>
    <m/>
    <m/>
    <m/>
    <m/>
    <m/>
    <m/>
    <s v="Đồng ý"/>
    <s v="Đồng ý"/>
    <s v="Đồng ý phần nào"/>
    <s v="Tài liệu,chương trình (sách, v.v.)"/>
    <m/>
    <m/>
    <m/>
    <s v="Đồng ý phần nào"/>
    <s v="Đồng ý phần nào"/>
  </r>
  <r>
    <n v="82"/>
    <s v="12A304039"/>
    <s v="Trịnh"/>
    <s v="Kiều Mỹ"/>
    <s v="Quyên"/>
    <m/>
    <x v="1"/>
    <x v="1"/>
    <x v="1"/>
    <s v="Nữ"/>
    <s v="học bổng"/>
    <n v="1997"/>
    <s v="Khá"/>
    <x v="1"/>
    <m/>
    <s v="tìm được"/>
    <m/>
    <s v="Công nghiệp chế biến"/>
    <m/>
    <m/>
    <s v="Dưới 1 tháng"/>
    <s v="Qua quảng cáo trên báo/đài/TV"/>
    <m/>
    <s v="Tốt"/>
    <s v="Tốt"/>
    <s v="Liên quan/Related"/>
    <m/>
    <s v="4-6 triệu"/>
    <s v="Trên 300 người"/>
    <m/>
    <s v=" Dưới 2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83"/>
    <s v="12A304040"/>
    <s v="Phạm "/>
    <s v="Văn"/>
    <s v="Sơn"/>
    <m/>
    <x v="1"/>
    <x v="1"/>
    <x v="1"/>
    <s v="Nam"/>
    <b v="0"/>
    <n v="1992"/>
    <m/>
    <x v="1"/>
    <m/>
    <s v="bỏ qua"/>
    <m/>
    <s v="Thương mại &amp; Dịch vụ (Bán buôn, bán lẻ)"/>
    <m/>
    <m/>
    <s v="Trên 3 tháng"/>
    <s v="Qua quảng cáo trên báo/đài/TV"/>
    <m/>
    <s v="Tốt"/>
    <s v="Trung bình"/>
    <s v="Liên quan/Related"/>
    <m/>
    <s v="2-4 triệu"/>
    <s v="Trên 300 người"/>
    <s v="Có"/>
    <s v=" Dưới 2 tuần"/>
    <s v=" Khác (ghi rõ)"/>
    <s v="Nhân viên chính thức"/>
    <s v="Có"/>
    <m/>
    <s v="Cao đẳng"/>
    <m/>
    <m/>
    <m/>
    <m/>
    <m/>
    <m/>
    <m/>
    <m/>
    <m/>
    <m/>
    <m/>
    <s v="Đồng ý phần nào"/>
    <s v="Đồng ý"/>
    <s v="Đồng ý"/>
    <s v="Cơ sở vật chất (phòng học, thư việnv.v.)"/>
    <m/>
    <m/>
    <m/>
    <s v="Đồng ý"/>
    <s v="Đồng ý"/>
  </r>
  <r>
    <n v="84"/>
    <s v="NĐ32QTA046"/>
    <s v="Vũ"/>
    <s v="Hoàng"/>
    <s v="Anh"/>
    <m/>
    <x v="2"/>
    <x v="2"/>
    <x v="0"/>
    <s v="Nam"/>
    <b v="0"/>
    <n v="1993"/>
    <s v="Trung bình"/>
    <x v="1"/>
    <m/>
    <s v="bỏ qua"/>
    <m/>
    <s v="Công nghiệp chế biến"/>
    <m/>
    <m/>
    <s v="1-3 tháng"/>
    <s v="Do cơ quan dịch vụ việclàm"/>
    <m/>
    <s v="Tốt"/>
    <s v="Tốt"/>
    <s v="Có liên quan/Close related"/>
    <m/>
    <s v="4-6 triệu"/>
    <s v="10-200 người"/>
    <s v="Không"/>
    <m/>
    <s v=" Khác (ghi rõ)"/>
    <s v="Nhân viên chính thức"/>
    <m/>
    <s v="Quản trị"/>
    <s v="Đại học"/>
    <m/>
    <m/>
    <m/>
    <m/>
    <m/>
    <m/>
    <m/>
    <m/>
    <m/>
    <m/>
    <m/>
    <s v="Đồng ý"/>
    <s v="Đồng ý phần nào"/>
    <s v="Đồng ý"/>
    <s v="Thực tập/ thực hành tại doanh nghiệp "/>
    <m/>
    <m/>
    <m/>
    <s v="Đồng ý"/>
    <s v="Đồng ý"/>
  </r>
  <r>
    <n v="85"/>
    <s v="NĐ32QTA047"/>
    <s v="Nguyễn"/>
    <s v="Minh"/>
    <s v="Chiến"/>
    <m/>
    <x v="2"/>
    <x v="2"/>
    <x v="0"/>
    <s v="Nam"/>
    <b v="0"/>
    <n v="1990"/>
    <s v="Trung bình khá"/>
    <x v="1"/>
    <m/>
    <s v="bỏ qua"/>
    <m/>
    <s v="Công nghiệp chế biến"/>
    <m/>
    <s v="48h"/>
    <s v="Trên 3 tháng"/>
    <s v="Hội chợ việc làm"/>
    <m/>
    <s v="Tốt"/>
    <s v="Trung bình"/>
    <s v="Liên quan/Related"/>
    <m/>
    <s v="4-6 triệu"/>
    <s v="10-200 người"/>
    <s v="Không"/>
    <m/>
    <m/>
    <m/>
    <s v="Không"/>
    <s v="Quản trị"/>
    <m/>
    <m/>
    <m/>
    <m/>
    <m/>
    <m/>
    <m/>
    <m/>
    <m/>
    <m/>
    <m/>
    <m/>
    <s v="Đồng ý"/>
    <s v="Đồng ý"/>
    <s v="Hoàn toàn đồng ý"/>
    <s v="Thực tập/ thực hành tại doanh nghiệp "/>
    <m/>
    <m/>
    <m/>
    <s v="Hoàn toàn đồng ý"/>
    <s v="Hoàn toàn đồng ý"/>
  </r>
  <r>
    <n v="86"/>
    <s v="NĐ32QTA048"/>
    <s v="Lê"/>
    <s v="Thị "/>
    <s v="Đào"/>
    <m/>
    <x v="2"/>
    <x v="2"/>
    <x v="0"/>
    <s v="Nữ"/>
    <b v="0"/>
    <n v="1989"/>
    <s v="Trung bình khá"/>
    <x v="1"/>
    <m/>
    <s v="bỏ qua"/>
    <m/>
    <s v="Thương mại &amp; Dịch vụ (Bán buôn, bán lẻ)"/>
    <m/>
    <s v="48h"/>
    <s v="1-3 tháng"/>
    <s v="Quan hệ cá nhân"/>
    <m/>
    <s v="Tốt"/>
    <s v="Tốt"/>
    <s v="Có liên quan/Close related"/>
    <m/>
    <s v="4-6 triệu"/>
    <s v="10-200 người"/>
    <s v="Không"/>
    <m/>
    <s v=" Khác (ghi rõ)"/>
    <s v="Nhân viên chính thức"/>
    <m/>
    <s v="Quản trị"/>
    <s v="Đại học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87"/>
    <s v="NĐ32QTA232"/>
    <s v="Nguyễn"/>
    <s v="Thị "/>
    <s v="Hà"/>
    <m/>
    <x v="2"/>
    <x v="2"/>
    <x v="0"/>
    <s v="Nữ"/>
    <b v="0"/>
    <n v="1994"/>
    <s v="Trung bình khá"/>
    <x v="1"/>
    <m/>
    <s v="bỏ qua"/>
    <m/>
    <s v="Thương mại &amp; Dịch vụ (Bán buôn, bán lẻ)"/>
    <m/>
    <s v="48h"/>
    <s v="1-3 tháng"/>
    <s v="Hội chợ việc làm"/>
    <m/>
    <s v="Tốt"/>
    <s v="Tốt"/>
    <s v="Có liên quan/Close related"/>
    <m/>
    <s v="4-6 triệu"/>
    <s v="10-2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88"/>
    <s v="NĐ32QTA233"/>
    <s v="Lê"/>
    <s v="Sơn"/>
    <s v="Hải"/>
    <m/>
    <x v="2"/>
    <x v="2"/>
    <x v="0"/>
    <s v="Nam"/>
    <b v="0"/>
    <n v="1991"/>
    <s v="Trung bình khá"/>
    <x v="3"/>
    <m/>
    <m/>
    <m/>
    <s v="Công nghiệp chế biến"/>
    <m/>
    <s v="48h"/>
    <s v="Trên 3 tháng"/>
    <s v="Quan hệ cá nhân"/>
    <m/>
    <s v="Tốt"/>
    <s v="Tốt"/>
    <s v="Có liên quan/Close related"/>
    <m/>
    <s v="4-6 triệu"/>
    <s v="200-300 người"/>
    <s v="Có"/>
    <s v="Trên 8 tuần"/>
    <s v="Cán bộ quản lý (chuyên trách)"/>
    <m/>
    <s v="Không"/>
    <s v="Quản trị"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89"/>
    <s v="NĐ32QTA049"/>
    <s v="Nguyễn"/>
    <s v="Thị "/>
    <s v="Hải"/>
    <m/>
    <x v="2"/>
    <x v="2"/>
    <x v="0"/>
    <s v="Nữ"/>
    <s v="học bổng"/>
    <n v="1993"/>
    <s v="Khá"/>
    <x v="1"/>
    <m/>
    <m/>
    <m/>
    <s v="Công nghiệp chế biến"/>
    <m/>
    <s v="48h"/>
    <s v="1-3 tháng"/>
    <s v="Hội chợ việc làm"/>
    <m/>
    <s v="Tốt"/>
    <s v="Tốt"/>
    <s v="Có liên quan/Close related"/>
    <n v="7000000"/>
    <s v="6-8 triệu"/>
    <s v="200-3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90"/>
    <s v="NĐ32QTA050"/>
    <s v="Lê"/>
    <s v="Hải"/>
    <s v="Huân"/>
    <m/>
    <x v="2"/>
    <x v="2"/>
    <x v="0"/>
    <s v="Nam"/>
    <b v="0"/>
    <n v="1985"/>
    <s v="Khá"/>
    <x v="1"/>
    <m/>
    <m/>
    <m/>
    <s v="Xây dựng"/>
    <m/>
    <s v="48h"/>
    <s v="1-3 tháng"/>
    <s v="Do trường giới thiệu"/>
    <m/>
    <s v="Tốt"/>
    <s v="Tốt"/>
    <s v="Có liên quan/Close related"/>
    <n v="5500000"/>
    <s v="4-6 triệu"/>
    <s v="10-2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1"/>
    <s v="NĐ32QTA051"/>
    <s v="Lê"/>
    <s v="Quốc"/>
    <s v="Hùng"/>
    <m/>
    <x v="2"/>
    <x v="2"/>
    <x v="0"/>
    <s v="Nam"/>
    <b v="0"/>
    <n v="1994"/>
    <s v="Trung bình khá"/>
    <x v="1"/>
    <m/>
    <m/>
    <m/>
    <s v="Công nghiệp khai thác"/>
    <m/>
    <s v="48h"/>
    <s v="1-3 tháng"/>
    <s v="Qua quảng cáo trên Internet"/>
    <m/>
    <s v="Tốt"/>
    <s v="Tốt"/>
    <s v="Liên quan/Related"/>
    <n v="5500000"/>
    <s v="4-6 triệu"/>
    <s v="Trên 300 người"/>
    <s v="Không"/>
    <m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2"/>
    <s v="NĐ32QTA052"/>
    <s v="Nguyễn"/>
    <s v="Mạnh"/>
    <s v="Hùng"/>
    <m/>
    <x v="2"/>
    <x v="2"/>
    <x v="0"/>
    <s v="Nam"/>
    <b v="0"/>
    <n v="1989"/>
    <s v="Khá"/>
    <x v="1"/>
    <m/>
    <m/>
    <m/>
    <s v="Thương mại &amp; Dịch vụ (Bán buôn, bán lẻ)"/>
    <m/>
    <m/>
    <s v="1-3 tháng"/>
    <s v="Qua quảng cáo trên Internet"/>
    <m/>
    <s v="Trung bình"/>
    <s v="Trung bình"/>
    <s v="Có liên quan/Close related"/>
    <n v="5500000"/>
    <s v="4-6 triệu"/>
    <s v="200-300 người"/>
    <s v="Có"/>
    <s v="4-6 tuần"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3"/>
    <s v="NĐ31QTA095"/>
    <s v="Thu"/>
    <s v="Đình "/>
    <s v="Khang"/>
    <m/>
    <x v="2"/>
    <x v="2"/>
    <x v="0"/>
    <s v="Nam"/>
    <b v="0"/>
    <n v="1993"/>
    <s v="Khá"/>
    <x v="1"/>
    <m/>
    <m/>
    <m/>
    <s v="Công nghiệp chế biến"/>
    <m/>
    <s v="48h"/>
    <s v="1-3 tháng"/>
    <s v="Qua quảng cáo trên báo/đài/TV"/>
    <m/>
    <s v="Tốt"/>
    <s v="Tốt"/>
    <s v="Liên quan/Related"/>
    <n v="5500000"/>
    <s v="4-6 triệu"/>
    <s v="200-300 người"/>
    <s v="Có"/>
    <s v="2-4 tuần"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4"/>
    <s v="NĐ32QTA054"/>
    <s v="Triệu"/>
    <s v="Văn"/>
    <s v="Khánh"/>
    <m/>
    <x v="2"/>
    <x v="2"/>
    <x v="0"/>
    <s v="Nam"/>
    <b v="0"/>
    <n v="1990"/>
    <s v="Trung bình khá"/>
    <x v="1"/>
    <m/>
    <m/>
    <m/>
    <s v="Thương mại &amp; Dịch vụ (Bán buôn, bán lẻ)"/>
    <m/>
    <s v="48h"/>
    <s v="Trên 3 tháng"/>
    <s v="Qua quảng cáo trên báo/đài/TV"/>
    <m/>
    <s v="Trung bình"/>
    <s v="Trung bình"/>
    <s v="Có liên quan/Close related"/>
    <n v="5500000"/>
    <s v="4-6 triệu"/>
    <s v="10-200 người"/>
    <s v="Có"/>
    <s v="4-6 tuần"/>
    <s v=" Khác (ghi rõ)"/>
    <s v="Nhân viên chính thức"/>
    <s v="Không"/>
    <s v="Quản trị"/>
    <m/>
    <m/>
    <m/>
    <m/>
    <m/>
    <m/>
    <m/>
    <m/>
    <m/>
    <m/>
    <m/>
    <m/>
    <s v="Đồng ý phần nào"/>
    <s v="Đồng ý phần nào"/>
    <s v="Đồng ý phần nào"/>
    <s v="Thực tập/ thực hành tại doanh nghiệp "/>
    <m/>
    <m/>
    <m/>
    <s v="Đồng ý phần nào"/>
    <s v="Đồng ý phần nào"/>
  </r>
  <r>
    <n v="95"/>
    <s v="NĐ32QTA055"/>
    <s v="Vũ "/>
    <s v="Thanh"/>
    <s v="Lâm"/>
    <m/>
    <x v="2"/>
    <x v="2"/>
    <x v="0"/>
    <s v="Nam"/>
    <b v="0"/>
    <n v="1988"/>
    <s v="Trung bình khá"/>
    <x v="1"/>
    <m/>
    <m/>
    <m/>
    <s v="Công nghiệp khai thác"/>
    <m/>
    <s v="48h"/>
    <s v="1-3 tháng"/>
    <s v="Do cơ quan dịch vụ việclàm"/>
    <m/>
    <s v="Tốt"/>
    <s v="Tốt"/>
    <s v="Liên quan/Related"/>
    <n v="5500000"/>
    <s v="4-6 triệu"/>
    <s v="200-300 người"/>
    <s v="Có"/>
    <s v="6-8 tuần"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6"/>
    <s v="NĐ32QTA057"/>
    <s v="Nguyễn "/>
    <s v="Minh"/>
    <s v="Long"/>
    <m/>
    <x v="2"/>
    <x v="2"/>
    <x v="0"/>
    <s v="Nam"/>
    <b v="0"/>
    <n v="1990"/>
    <s v="Trung bình khá"/>
    <x v="1"/>
    <m/>
    <m/>
    <m/>
    <s v="Công nghiệp chế biến"/>
    <m/>
    <s v="48h"/>
    <s v="Dưới 1 tháng"/>
    <s v="Do trường giới thiệu"/>
    <m/>
    <s v="Tốt"/>
    <s v="Tốt"/>
    <s v="Có liên quan/Close related"/>
    <n v="5500000"/>
    <s v="4-6 triệu"/>
    <s v="200-300 người"/>
    <s v="Có"/>
    <s v="6-8 tuần"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 phần nào"/>
    <s v="Thực tập/ thực hành tại doanh nghiệp "/>
    <m/>
    <m/>
    <m/>
    <s v="Đồng ý"/>
    <s v="Đồng ý"/>
  </r>
  <r>
    <n v="97"/>
    <s v="NĐ32QTA058"/>
    <s v="Vũ "/>
    <s v="Văn"/>
    <s v="Luyện"/>
    <m/>
    <x v="2"/>
    <x v="2"/>
    <x v="0"/>
    <s v="Nam"/>
    <b v="0"/>
    <n v="1988"/>
    <s v="Khá"/>
    <x v="1"/>
    <m/>
    <m/>
    <m/>
    <s v="Thương mại &amp; Dịch vụ (Bán buôn, bán lẻ)"/>
    <m/>
    <m/>
    <s v="1-3 tháng"/>
    <s v="Qua quảng cáo trên Internet"/>
    <m/>
    <s v="Tốt"/>
    <s v="Tốt"/>
    <s v="Liên quan/Related"/>
    <n v="7000000"/>
    <s v="6-8 triệu"/>
    <s v="10-200 người"/>
    <s v="Không"/>
    <m/>
    <m/>
    <m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8"/>
    <s v="NĐ32QTA060"/>
    <s v="Trần"/>
    <s v="Bích"/>
    <s v="Ngọc"/>
    <m/>
    <x v="2"/>
    <x v="2"/>
    <x v="0"/>
    <s v="Nữ"/>
    <b v="0"/>
    <n v="1994"/>
    <s v="Trung bình khá"/>
    <x v="1"/>
    <m/>
    <m/>
    <m/>
    <s v="Thương mại &amp; Dịch vụ (Bán buôn, bán lẻ)"/>
    <m/>
    <s v="48h"/>
    <s v="Trên 3 tháng"/>
    <s v="Quan hệ cá nhân"/>
    <m/>
    <s v="Tốt"/>
    <s v="Trung bình"/>
    <s v="Có liên quan/Close related"/>
    <m/>
    <s v="6-8 triệu"/>
    <s v="10-2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Hoàn toàn đồng ý"/>
    <s v="Đồng ý"/>
    <s v="Đồng ý"/>
    <s v="Tài liệu,chương trình (sách, v.v.)"/>
    <m/>
    <m/>
    <m/>
    <s v="Đồng ý"/>
    <s v="Đồng ý"/>
  </r>
  <r>
    <n v="99"/>
    <s v="NĐ32CGA197"/>
    <s v="Lý"/>
    <s v="Văn"/>
    <s v="Bình"/>
    <m/>
    <x v="3"/>
    <x v="3"/>
    <x v="0"/>
    <s v="Nam"/>
    <b v="0"/>
    <n v="1988"/>
    <m/>
    <x v="1"/>
    <m/>
    <m/>
    <m/>
    <m/>
    <m/>
    <s v="48h"/>
    <s v="Trên 3 tháng"/>
    <s v="Quan hệ cá nhân"/>
    <m/>
    <s v="Tốt"/>
    <s v="Tốt"/>
    <s v="Liên quan"/>
    <m/>
    <s v="4-6 triệu"/>
    <s v="Trên 3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0"/>
    <s v="NĐ32CGA205"/>
    <s v="Đặng"/>
    <s v="Thanh"/>
    <s v="Hải"/>
    <m/>
    <x v="3"/>
    <x v="3"/>
    <x v="0"/>
    <s v="Nam"/>
    <b v="0"/>
    <n v="1994"/>
    <m/>
    <x v="1"/>
    <m/>
    <m/>
    <m/>
    <s v="Công nghiệp chế biến"/>
    <s v="Cơ khí"/>
    <s v="72h"/>
    <s v="1-3 tháng"/>
    <s v="Quan hệ cá nhân"/>
    <m/>
    <s v="Tốt"/>
    <s v="Tốt"/>
    <s v="Có liên quan"/>
    <m/>
    <s v="4-6 triệu"/>
    <s v="Trên 3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1"/>
    <s v="NĐ32CGA195"/>
    <s v="Nguyễn"/>
    <s v="Vũ "/>
    <s v="Biên"/>
    <m/>
    <x v="3"/>
    <x v="3"/>
    <x v="0"/>
    <s v="Nam"/>
    <b v="0"/>
    <n v="1992"/>
    <m/>
    <x v="1"/>
    <m/>
    <m/>
    <m/>
    <s v="Công nghiệp chế biến"/>
    <s v="Cơ khí"/>
    <s v="48h"/>
    <s v="Trên 3 tháng"/>
    <s v="Quan hệ cá nhân"/>
    <m/>
    <s v="Tốt"/>
    <s v="Tốt"/>
    <s v="Có liên quan"/>
    <m/>
    <s v="4-6 triệu"/>
    <s v="Trên 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 phần nào"/>
    <s v="Đồng ý"/>
  </r>
  <r>
    <n v="102"/>
    <s v="NĐ32CGA221"/>
    <s v="Nguyễn"/>
    <s v="Doãn"/>
    <s v="Tuấn"/>
    <m/>
    <x v="3"/>
    <x v="3"/>
    <x v="0"/>
    <s v="Nam"/>
    <b v="0"/>
    <n v="1992"/>
    <m/>
    <x v="1"/>
    <m/>
    <m/>
    <m/>
    <s v="Công nghiệp chế biến"/>
    <s v="Cơ khí"/>
    <s v="72h"/>
    <s v="1-3 tháng"/>
    <s v="Do trường giới thiệu"/>
    <m/>
    <s v="Tốt"/>
    <s v="Tốt"/>
    <s v="Có liên quan"/>
    <n v="7000000"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3"/>
    <s v="NĐ32CGA203"/>
    <s v="Phạm"/>
    <s v="Văn"/>
    <s v="Đạt"/>
    <m/>
    <x v="3"/>
    <x v="3"/>
    <x v="0"/>
    <s v="Nam"/>
    <b v="0"/>
    <n v="1994"/>
    <m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không liên quan đến nghề/unrelated"/>
    <s v="Thiếu kinh nghiệm làm việc"/>
    <s v="Thiếu thông tin về việc làm "/>
    <m/>
    <m/>
    <m/>
    <m/>
    <m/>
    <m/>
    <m/>
    <s v="Đồng ý"/>
    <s v="Đồng ý"/>
    <s v="Hoàn toàn 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04"/>
    <s v="NĐ32CGA204"/>
    <s v="Vũ "/>
    <s v="Phát"/>
    <s v="Đạt"/>
    <m/>
    <x v="3"/>
    <x v="3"/>
    <x v="0"/>
    <s v="Nam"/>
    <b v="0"/>
    <n v="1993"/>
    <m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không liên quan đến nghề/unrelated"/>
    <s v="Thiếu kinh nghiệm làm việc"/>
    <s v="Thiếu thông tin về việc làm "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Hoàn toàn đồng ý"/>
    <s v="Đồng ý"/>
  </r>
  <r>
    <n v="105"/>
    <s v="NĐ32CGA216"/>
    <s v="Đỗ"/>
    <s v="Ngọc"/>
    <s v="Thuận"/>
    <m/>
    <x v="3"/>
    <x v="3"/>
    <x v="0"/>
    <s v="Nam"/>
    <b v="0"/>
    <n v="1991"/>
    <m/>
    <x v="1"/>
    <m/>
    <m/>
    <m/>
    <s v="Công nghiệp chế biến"/>
    <s v="Cơ khí"/>
    <s v="48h"/>
    <s v="1-3 tháng"/>
    <s v="Hội chợ việc làm"/>
    <m/>
    <s v="Tốt"/>
    <s v="Tốt"/>
    <s v="Có liên quan"/>
    <m/>
    <s v="4-6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s v="Thực tập/ thực hành tại doanh nghiệp "/>
    <m/>
    <m/>
    <s v="Đồng ý phần nào"/>
    <s v="Đồng ý"/>
  </r>
  <r>
    <n v="106"/>
    <s v="NĐ32CGA196"/>
    <s v="Lê"/>
    <s v="Văn"/>
    <s v="Bình"/>
    <m/>
    <x v="3"/>
    <x v="3"/>
    <x v="0"/>
    <s v="Nam"/>
    <b v="0"/>
    <n v="1989"/>
    <m/>
    <x v="1"/>
    <m/>
    <m/>
    <m/>
    <s v="Công nghiệp chế biến"/>
    <s v="Cơ khí"/>
    <s v="72h"/>
    <s v="Dưới 1 tháng"/>
    <s v="Quan hệ cá nhân"/>
    <m/>
    <s v="Tốt"/>
    <s v="Tốt"/>
    <s v="Có liên quan"/>
    <n v="7000000"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s v="Cơ sở vật chất (phòng học, thư việnv.v.)"/>
    <s v="Thực tập/ thực hành tại doanh nghiệp "/>
    <m/>
    <s v="Đồng ý"/>
    <s v="Đồng ý phần nào"/>
  </r>
  <r>
    <n v="107"/>
    <s v="NĐ32CGA206"/>
    <s v="Trần"/>
    <s v="Phương"/>
    <s v="Hiếu"/>
    <m/>
    <x v="3"/>
    <x v="3"/>
    <x v="0"/>
    <s v="Nam"/>
    <b v="0"/>
    <n v="1992"/>
    <m/>
    <x v="1"/>
    <m/>
    <m/>
    <m/>
    <s v="Công nghiệp chế biến"/>
    <s v="Cơ khí"/>
    <s v="72h"/>
    <s v="Trên 3 tháng"/>
    <s v="Quan hệ cá nhân"/>
    <m/>
    <s v="Tốt"/>
    <s v="Tốt"/>
    <s v="Có liên quan"/>
    <m/>
    <s v="4-6 triệu"/>
    <s v="Trên 300 người"/>
    <s v="Không"/>
    <m/>
    <m/>
    <m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8"/>
    <s v="NĐ32CGA208"/>
    <s v="Đoàn"/>
    <s v="Đặng Đức"/>
    <s v="Khang"/>
    <m/>
    <x v="3"/>
    <x v="3"/>
    <x v="0"/>
    <s v="Nam"/>
    <b v="0"/>
    <n v="1993"/>
    <m/>
    <x v="1"/>
    <m/>
    <m/>
    <m/>
    <s v="Công nghiệp chế biến"/>
    <s v="Cơ khí"/>
    <s v="72h"/>
    <s v="Trên 3 tháng"/>
    <s v="Do trường giới thiệu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 phần nào"/>
    <s v="Đồng ý"/>
  </r>
  <r>
    <n v="109"/>
    <s v="NĐ32CGA207"/>
    <s v="Hồ"/>
    <s v="Văn"/>
    <s v="Huân"/>
    <m/>
    <x v="3"/>
    <x v="3"/>
    <x v="0"/>
    <s v="Nam"/>
    <b v="0"/>
    <n v="1993"/>
    <m/>
    <x v="1"/>
    <m/>
    <m/>
    <m/>
    <s v="Công nghiệp chế biến"/>
    <s v="Cơ khí"/>
    <s v="72h"/>
    <s v="Trước khi TN"/>
    <s v="Qua quảng cáo trên báo/đài/TV"/>
    <m/>
    <s v="Tốt"/>
    <s v="Tốt"/>
    <s v="Có liên quan"/>
    <m/>
    <s v="&gt; Trên 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0"/>
    <s v="NĐ32CGA211"/>
    <s v="Phan"/>
    <s v="Đỗ Minh"/>
    <s v="Quân"/>
    <m/>
    <x v="3"/>
    <x v="3"/>
    <x v="0"/>
    <s v="Nam"/>
    <b v="0"/>
    <n v="1994"/>
    <m/>
    <x v="1"/>
    <m/>
    <m/>
    <m/>
    <s v="Công nghiệp chế biến"/>
    <s v="Cơ khí"/>
    <s v="72h"/>
    <s v="Trên 3 tháng"/>
    <s v="Do trường giới thiệu"/>
    <m/>
    <s v="Tốt"/>
    <s v="Tốt"/>
    <s v="Có liên quan"/>
    <n v="7000000"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1"/>
    <s v="NĐ32CGA212"/>
    <s v="Đàm"/>
    <s v="Hữu"/>
    <s v="Sơn"/>
    <m/>
    <x v="3"/>
    <x v="3"/>
    <x v="0"/>
    <s v="Nam"/>
    <b v="0"/>
    <n v="1989"/>
    <m/>
    <x v="1"/>
    <m/>
    <m/>
    <m/>
    <s v="Công nghiệp chế biến"/>
    <s v="Cơ khí"/>
    <s v="72h"/>
    <s v="Trên 3 tháng"/>
    <s v="Do trường giới thiệu"/>
    <m/>
    <s v="Tốt"/>
    <s v="Tốt"/>
    <s v="Có liên quan"/>
    <n v="7000000"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2"/>
    <s v="NĐ32CGA220"/>
    <s v="Huỳnh"/>
    <s v="Châu Anh"/>
    <s v="Tuấn"/>
    <m/>
    <x v="3"/>
    <x v="3"/>
    <x v="0"/>
    <s v="Nam"/>
    <b v="0"/>
    <n v="1982"/>
    <m/>
    <x v="1"/>
    <m/>
    <m/>
    <m/>
    <s v="Công nghiệp chế biến"/>
    <s v="Cơ khí"/>
    <s v="72h"/>
    <s v="1-3 tháng"/>
    <s v="Quan hệ cá nhân"/>
    <m/>
    <s v="Tốt"/>
    <s v="Tốt"/>
    <s v="Có liên quan"/>
    <n v="7000000"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3"/>
    <s v="NĐ32CGA201"/>
    <s v="Phạm"/>
    <s v="Văn"/>
    <s v="Dương"/>
    <m/>
    <x v="3"/>
    <x v="3"/>
    <x v="0"/>
    <s v="Nam"/>
    <b v="0"/>
    <n v="1992"/>
    <m/>
    <x v="1"/>
    <m/>
    <m/>
    <m/>
    <s v="Công nghiệp chế biến"/>
    <s v="Cơ khí"/>
    <s v="48h"/>
    <s v="1-3 tháng"/>
    <s v="Quan hệ cá nhân"/>
    <m/>
    <s v="Tốt"/>
    <s v="Tốt"/>
    <s v="Có liên quan"/>
    <m/>
    <s v="4-6 triệu"/>
    <s v="10-200 người"/>
    <s v="Có"/>
    <s v=" Dưới 2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4"/>
    <s v="NĐ32CGA247"/>
    <s v="Vũ "/>
    <s v="Minh"/>
    <s v="Phương"/>
    <m/>
    <x v="3"/>
    <x v="3"/>
    <x v="0"/>
    <s v="Nam"/>
    <b v="0"/>
    <n v="1989"/>
    <m/>
    <x v="1"/>
    <m/>
    <m/>
    <m/>
    <s v="Công nghiệp chế biến"/>
    <s v="Cơ khí"/>
    <s v="48h"/>
    <s v="Dưới 1 tháng"/>
    <s v="Quan hệ cá nhân"/>
    <m/>
    <s v="Tốt"/>
    <s v="Tốt"/>
    <s v="Có liên quan"/>
    <m/>
    <s v="6-8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5"/>
    <s v="NĐ32CGA222"/>
    <s v="Linh "/>
    <s v="Như Minh"/>
    <s v="Tùng"/>
    <m/>
    <x v="3"/>
    <x v="3"/>
    <x v="0"/>
    <s v="Nam"/>
    <b v="0"/>
    <n v="1994"/>
    <m/>
    <x v="1"/>
    <m/>
    <m/>
    <m/>
    <s v="Công nghiệp chế biến"/>
    <s v="Cơ khí"/>
    <m/>
    <s v="Trên 3 tháng"/>
    <s v="Quan hệ cá nhân"/>
    <m/>
    <s v="Tốt"/>
    <s v="Tốt"/>
    <s v="Có liên quan"/>
    <m/>
    <s v="4-6 triệu"/>
    <s v="200-300 người"/>
    <s v="Có"/>
    <s v=" Dưới 2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6"/>
    <s v="NĐ32CGA223"/>
    <s v="Huỳnh"/>
    <s v="Xuân"/>
    <s v="Tươi"/>
    <m/>
    <x v="3"/>
    <x v="3"/>
    <x v="0"/>
    <s v="Nam"/>
    <b v="0"/>
    <n v="1991"/>
    <m/>
    <x v="0"/>
    <s v="Đang Xin Việc"/>
    <m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7"/>
    <s v="NĐ32CGA210"/>
    <s v="Chu"/>
    <s v="Sỹ"/>
    <s v="Quan"/>
    <m/>
    <x v="3"/>
    <x v="3"/>
    <x v="0"/>
    <s v="Nam"/>
    <b v="0"/>
    <n v="1994"/>
    <m/>
    <x v="1"/>
    <m/>
    <m/>
    <m/>
    <s v="Công nghiệp chế biến"/>
    <s v="Cơ khí"/>
    <s v="48h"/>
    <s v="1-3 tháng"/>
    <s v="Quan hệ cá nhân"/>
    <m/>
    <s v="Tốt"/>
    <s v="Tốt"/>
    <s v="Có liên quan"/>
    <m/>
    <s v="&gt; Trên 8 triệu"/>
    <s v="10-2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8"/>
    <s v="NĐ32CGA198"/>
    <s v="Phạm"/>
    <s v="Văn"/>
    <s v="Bình"/>
    <m/>
    <x v="3"/>
    <x v="3"/>
    <x v="0"/>
    <s v="Nam"/>
    <b v="0"/>
    <n v="1994"/>
    <m/>
    <x v="1"/>
    <m/>
    <m/>
    <m/>
    <s v="Công nghiệp chế biến"/>
    <s v="Cơ khí"/>
    <s v="48h"/>
    <s v="Trên 3 tháng"/>
    <s v="Do trường giới thiệu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19"/>
    <s v="NĐ32CGA215"/>
    <s v="Lương"/>
    <s v="Xuân"/>
    <s v="Thiên"/>
    <m/>
    <x v="3"/>
    <x v="3"/>
    <x v="0"/>
    <s v="Nam"/>
    <b v="0"/>
    <n v="1994"/>
    <m/>
    <x v="1"/>
    <m/>
    <m/>
    <m/>
    <s v="Nông - lâm - ngư nghiệp"/>
    <m/>
    <s v="40h"/>
    <s v="Trước khi TN"/>
    <s v="Quan hệ cá nhân"/>
    <m/>
    <s v="Tốt"/>
    <s v="Tốt"/>
    <s v="Có liên quan"/>
    <m/>
    <s v="4-6 triệu"/>
    <s v="10-200 người"/>
    <s v="Có"/>
    <s v="6-8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20"/>
    <s v="NĐ32CGA213"/>
    <s v="Nguyễn"/>
    <s v="Công"/>
    <s v="Tài"/>
    <m/>
    <x v="3"/>
    <x v="3"/>
    <x v="0"/>
    <s v="Nam"/>
    <b v="0"/>
    <n v="1993"/>
    <m/>
    <x v="1"/>
    <m/>
    <m/>
    <m/>
    <s v="Công nghiệp chế biến"/>
    <s v="Cơ khí"/>
    <s v="48h"/>
    <s v="1-3 tháng"/>
    <s v="Do trường giới thiệu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1"/>
    <s v="NĐ32CGA202"/>
    <s v="Phan"/>
    <s v="Lê Đức"/>
    <s v="Đạt"/>
    <m/>
    <x v="3"/>
    <x v="3"/>
    <x v="0"/>
    <s v="Nam"/>
    <b v="0"/>
    <n v="1994"/>
    <m/>
    <x v="3"/>
    <m/>
    <m/>
    <m/>
    <s v="Nông - lâm - ngư nghiệp"/>
    <m/>
    <s v="48h"/>
    <s v="Trước khi TN"/>
    <s v="Quan hệ cá nhân"/>
    <m/>
    <s v="Tốt"/>
    <s v="Tốt"/>
    <s v="Có liên quan"/>
    <m/>
    <s v="&gt; Trên 8 triệu"/>
    <s v="2-10người"/>
    <s v="Không"/>
    <m/>
    <m/>
    <m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22"/>
    <s v="NĐ32CGA218"/>
    <s v="Phùng"/>
    <s v="Văn"/>
    <s v="Trường"/>
    <m/>
    <x v="3"/>
    <x v="3"/>
    <x v="0"/>
    <s v="Nam"/>
    <b v="0"/>
    <n v="1991"/>
    <m/>
    <x v="1"/>
    <m/>
    <m/>
    <m/>
    <s v="Công nghiệp chế biến"/>
    <s v="Cơ khí"/>
    <s v="72h"/>
    <s v="Trên 3 tháng"/>
    <s v="Do trường giới thiệu"/>
    <m/>
    <s v="Tốt"/>
    <s v="Tốt"/>
    <s v="Có liên quan"/>
    <n v="7000000"/>
    <s v="6-8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3"/>
    <s v="NĐ32CGA219"/>
    <s v="Nguyễn"/>
    <s v="Văn"/>
    <s v="Tuân"/>
    <m/>
    <x v="3"/>
    <x v="3"/>
    <x v="0"/>
    <s v="Nam"/>
    <b v="0"/>
    <n v="1994"/>
    <m/>
    <x v="0"/>
    <s v="Đang Xin Việc"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Ngoại ngữ không đạt"/>
    <s v="Thiếu thông tin về việc làm "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4"/>
    <s v="NĐ32CGA217"/>
    <s v="Lương"/>
    <s v="Xuân"/>
    <s v="Trường"/>
    <m/>
    <x v="3"/>
    <x v="3"/>
    <x v="0"/>
    <s v="Nam"/>
    <b v="0"/>
    <n v="1992"/>
    <m/>
    <x v="1"/>
    <m/>
    <m/>
    <m/>
    <s v="Nông - lâm - ngư nghiệp"/>
    <s v="Cơ khí"/>
    <s v="40h"/>
    <s v="Trước khi TN"/>
    <s v="Quan hệ cá nhân"/>
    <m/>
    <s v="Tốt"/>
    <s v="Tốt"/>
    <s v="Có liên quan"/>
    <m/>
    <s v="4-6 triệu"/>
    <s v="10-200 người"/>
    <s v="Có"/>
    <s v="6-8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25"/>
    <s v="NĐ32CGA214"/>
    <s v="Hoàng"/>
    <s v="Văn"/>
    <s v="Thân"/>
    <m/>
    <x v="3"/>
    <x v="3"/>
    <x v="0"/>
    <s v="Nam"/>
    <b v="0"/>
    <n v="1992"/>
    <m/>
    <x v="1"/>
    <m/>
    <m/>
    <m/>
    <s v="Công nghiệp chế biến"/>
    <s v="Cơ khí"/>
    <s v="40h"/>
    <s v="Trên 3 tháng"/>
    <s v="Quan hệ cá nhân"/>
    <m/>
    <s v="Tốt"/>
    <s v="Tốt"/>
    <s v="Có liên quan"/>
    <m/>
    <s v="4-6 triệu"/>
    <s v="10-200 người"/>
    <s v="Có"/>
    <s v=" Dưới 2 tuần"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6"/>
    <s v="NĐ32CGA200"/>
    <s v="Lê"/>
    <s v="Văn"/>
    <s v="Cường"/>
    <m/>
    <x v="3"/>
    <x v="3"/>
    <x v="0"/>
    <s v="Nam"/>
    <b v="0"/>
    <n v="1992"/>
    <m/>
    <x v="1"/>
    <m/>
    <m/>
    <m/>
    <s v="Công nghiệp chế biến"/>
    <s v="Cơ khí"/>
    <s v="48h"/>
    <s v="1-3 tháng"/>
    <s v="Quan hệ cá nhân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27"/>
    <s v="N32CG3A170"/>
    <s v="Nguyễn"/>
    <s v="Tuấn"/>
    <s v="Anh"/>
    <m/>
    <x v="3"/>
    <x v="3"/>
    <x v="1"/>
    <s v="Nam"/>
    <b v="0"/>
    <n v="1996"/>
    <m/>
    <x v="1"/>
    <m/>
    <m/>
    <m/>
    <s v="Công nghiệp chế biến"/>
    <s v="Cơ khí"/>
    <s v="72h"/>
    <s v="1-3 tháng"/>
    <s v="Do trường giới thiệu"/>
    <m/>
    <s v="Tốt"/>
    <s v="Tốt"/>
    <s v="Có liên quan"/>
    <n v="7000000"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28"/>
    <s v="N32CG3A171"/>
    <s v="Nguyễn"/>
    <s v="Ngọc"/>
    <s v="Duy"/>
    <m/>
    <x v="3"/>
    <x v="3"/>
    <x v="1"/>
    <s v="Nam"/>
    <b v="0"/>
    <n v="1995"/>
    <m/>
    <x v="1"/>
    <m/>
    <m/>
    <m/>
    <s v="Công nghiệp chế biến"/>
    <s v="Cơ khí"/>
    <s v="48h"/>
    <s v="Trên 3 tháng"/>
    <s v="Quan hệ cá nhân"/>
    <m/>
    <s v="Tốt"/>
    <s v="Tốt"/>
    <s v="Có liên quan"/>
    <m/>
    <s v="4-6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 phần nào"/>
    <s v="Đồng ý"/>
  </r>
  <r>
    <n v="129"/>
    <s v="N32CG3A182"/>
    <s v="Vũ "/>
    <s v="Chu"/>
    <s v="Hiệp"/>
    <m/>
    <x v="3"/>
    <x v="3"/>
    <x v="1"/>
    <s v="Nam"/>
    <b v="0"/>
    <n v="1997"/>
    <m/>
    <x v="1"/>
    <m/>
    <m/>
    <m/>
    <s v="Công nghiệp chế biến"/>
    <s v="Cơ khí"/>
    <s v="48h"/>
    <s v="Trên 3 tháng"/>
    <s v="Do trường giới thiệu"/>
    <m/>
    <s v="Tốt"/>
    <s v="Tốt"/>
    <s v="Có liên quan"/>
    <m/>
    <s v="4-6 triệu"/>
    <s v="Trên 300 người"/>
    <s v="Có"/>
    <s v=" Dưới 2 tuần"/>
    <s v=" Khác (ghi rõ)"/>
    <s v="NV chính thức"/>
    <s v="Có"/>
    <s v="Cơ khí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30"/>
    <s v="N32CG3A169"/>
    <s v="Phạm"/>
    <s v="Minh"/>
    <s v="An"/>
    <m/>
    <x v="3"/>
    <x v="3"/>
    <x v="1"/>
    <s v="Nam"/>
    <b v="0"/>
    <n v="1996"/>
    <m/>
    <x v="1"/>
    <m/>
    <m/>
    <m/>
    <s v="Công nghiệp chế biến"/>
    <s v="Cơ khí"/>
    <s v="48h"/>
    <s v="Trên 3 tháng"/>
    <s v="Quan hệ cá nhân"/>
    <m/>
    <s v="Tốt"/>
    <s v="Tốt"/>
    <s v="Có liên quan"/>
    <m/>
    <s v="4-6 triệu"/>
    <s v="Trên 300 người"/>
    <s v="Có"/>
    <s v=" Dưới 2 tuần"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31"/>
    <s v="N32CG3A177"/>
    <s v="Trần"/>
    <s v="Văn"/>
    <s v="Giác"/>
    <m/>
    <x v="3"/>
    <x v="3"/>
    <x v="1"/>
    <s v="Nam"/>
    <b v="0"/>
    <n v="1995"/>
    <m/>
    <x v="1"/>
    <m/>
    <m/>
    <m/>
    <s v="Công nghiệp chế biến"/>
    <s v="Cơ khí"/>
    <s v="72h"/>
    <s v="Trên 3 tháng"/>
    <s v="Do trường giới thiệu"/>
    <m/>
    <s v="Tốt"/>
    <s v="Tốt"/>
    <s v="Có liên quan"/>
    <m/>
    <s v="&gt; Trên 8 triệu"/>
    <s v="Trên 300 người"/>
    <s v="Có"/>
    <s v=" Dưới 2 tuần"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32"/>
    <s v="N32CG3A173"/>
    <s v="Bùi"/>
    <s v="Tiến"/>
    <s v="Đạt"/>
    <m/>
    <x v="3"/>
    <x v="3"/>
    <x v="1"/>
    <s v="Nam"/>
    <b v="0"/>
    <n v="1996"/>
    <m/>
    <x v="1"/>
    <m/>
    <m/>
    <m/>
    <s v="Công nghiệp chế biến"/>
    <s v="Cơ khí"/>
    <s v="48h"/>
    <s v="Trên 3 tháng"/>
    <s v="Quan hệ cá nhân"/>
    <m/>
    <s v="Tốt"/>
    <s v="Tốt"/>
    <s v="Có 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33"/>
    <s v="N32ĐI3A252"/>
    <s v="Cao"/>
    <s v="Văn"/>
    <s v="Anh"/>
    <m/>
    <x v="4"/>
    <x v="4"/>
    <x v="1"/>
    <s v="Nam"/>
    <b v="0"/>
    <n v="1996"/>
    <s v="Trung bình"/>
    <x v="1"/>
    <m/>
    <m/>
    <m/>
    <s v="Công nghiệp chế biến"/>
    <m/>
    <s v="40h"/>
    <s v="1-3 tháng"/>
    <s v="Do trường giới thiệu"/>
    <m/>
    <s v="Trung bình"/>
    <s v="Trung bình"/>
    <s v="Liên quan"/>
    <m/>
    <s v="4-6 triệu"/>
    <s v="Trên 300 người"/>
    <s v="Không"/>
    <m/>
    <m/>
    <m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4"/>
    <s v="N32ĐI3A064"/>
    <s v="Nguyễn"/>
    <s v="Đức"/>
    <s v="Anh"/>
    <m/>
    <x v="4"/>
    <x v="4"/>
    <x v="1"/>
    <s v="Nam"/>
    <b v="0"/>
    <n v="1997"/>
    <s v="Trung bình khá"/>
    <x v="1"/>
    <m/>
    <m/>
    <m/>
    <s v="Công nghiệp chế biến"/>
    <m/>
    <s v="40h"/>
    <s v="1-3 tháng"/>
    <s v="Qua quảng cáo trên báo/đài/TV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135"/>
    <s v="N32ĐI3A065"/>
    <s v="Trần"/>
    <s v="Đức"/>
    <s v="Anh"/>
    <m/>
    <x v="4"/>
    <x v="4"/>
    <x v="1"/>
    <s v="Nam"/>
    <b v="0"/>
    <n v="1996"/>
    <s v="Trung bình"/>
    <x v="1"/>
    <m/>
    <m/>
    <m/>
    <s v="Công nghiệp chế biến"/>
    <m/>
    <s v="40h"/>
    <s v="1-3 tháng"/>
    <s v="Do trường giới thiệu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6"/>
    <s v="N32ĐI3A067"/>
    <s v="Lê"/>
    <s v="Văn"/>
    <s v="Bình"/>
    <m/>
    <x v="4"/>
    <x v="4"/>
    <x v="1"/>
    <s v="Nam"/>
    <b v="0"/>
    <n v="1996"/>
    <s v="Trung bình"/>
    <x v="1"/>
    <m/>
    <m/>
    <m/>
    <m/>
    <m/>
    <s v="40h"/>
    <s v="Trên 3 tháng"/>
    <s v="Qua quảng cáo trên báo/đài/TV"/>
    <m/>
    <s v="Trung bình"/>
    <s v="Trung bình"/>
    <s v="Không liên quan"/>
    <m/>
    <s v="4-6 triệu"/>
    <s v="200-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s v="Phương pháp giảng dạy của giáo viên"/>
    <m/>
    <s v="Đồng ý"/>
    <s v="Đồng ý"/>
  </r>
  <r>
    <n v="137"/>
    <s v="N32ĐI3A068"/>
    <s v="Trần"/>
    <s v="Thế"/>
    <s v="Bình"/>
    <m/>
    <x v="4"/>
    <x v="4"/>
    <x v="1"/>
    <s v="Nam"/>
    <b v="0"/>
    <n v="1996"/>
    <s v="Khá"/>
    <x v="1"/>
    <m/>
    <m/>
    <m/>
    <m/>
    <m/>
    <s v="40h"/>
    <s v="1-3 tháng"/>
    <s v="Do trường giới thiệu"/>
    <m/>
    <s v="Tốt"/>
    <s v="Tốt"/>
    <s v="Có liên quan"/>
    <n v="7000000"/>
    <s v="6-8 triệu"/>
    <s v="Trên 300 người"/>
    <s v="Có"/>
    <s v="2-4 tuần"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8"/>
    <s v="N32ĐI3A066"/>
    <s v="Hồ"/>
    <s v="Sỹ"/>
    <s v="Bình"/>
    <m/>
    <x v="4"/>
    <x v="4"/>
    <x v="1"/>
    <s v="Nam"/>
    <b v="0"/>
    <n v="1992"/>
    <s v="Khá"/>
    <x v="1"/>
    <m/>
    <m/>
    <m/>
    <m/>
    <m/>
    <m/>
    <s v="1-3 tháng"/>
    <s v="Do trường giới thiệu"/>
    <m/>
    <s v="Tốt"/>
    <s v="Tốt"/>
    <s v="Liên quan"/>
    <n v="7000000"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9"/>
    <s v="N32ĐI3A069"/>
    <s v="Phạm"/>
    <s v="Ngọc"/>
    <s v="Cao"/>
    <m/>
    <x v="4"/>
    <x v="4"/>
    <x v="1"/>
    <s v="Nam"/>
    <b v="0"/>
    <n v="1997"/>
    <s v="Trung bình khá"/>
    <x v="1"/>
    <m/>
    <m/>
    <m/>
    <s v="Xây dựng"/>
    <m/>
    <s v="40h"/>
    <s v="1-3 tháng"/>
    <s v="Do cơ quan dịch vụ việclàm"/>
    <m/>
    <s v="Tốt"/>
    <s v="Tốt"/>
    <s v="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40"/>
    <s v="N32ĐI3A021"/>
    <s v="Nguyễn"/>
    <s v="Mạnh"/>
    <s v="Cường"/>
    <m/>
    <x v="4"/>
    <x v="4"/>
    <x v="1"/>
    <s v="Nam"/>
    <b v="0"/>
    <n v="1991"/>
    <s v="Trung bình khá"/>
    <x v="1"/>
    <m/>
    <m/>
    <m/>
    <s v="Công nghiệp chế biến"/>
    <m/>
    <m/>
    <s v="Trên 3 tháng"/>
    <s v="Do trường giới thiệu"/>
    <m/>
    <s v="Tốt"/>
    <s v="Tốt"/>
    <s v="Có liên quan"/>
    <n v="7000000"/>
    <s v="6-8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Cơ sở vật chất (phòng học, thư việnv.v.)"/>
    <m/>
    <m/>
    <m/>
    <s v="Đồng ý"/>
    <s v="Hoàn toàn đồng ý"/>
  </r>
  <r>
    <n v="141"/>
    <s v="N32ĐI3A021"/>
    <s v="Nguyễn"/>
    <s v="Mạnh"/>
    <s v="Cường"/>
    <m/>
    <x v="4"/>
    <x v="4"/>
    <x v="1"/>
    <s v="Nam"/>
    <b v="0"/>
    <n v="1991"/>
    <s v="Trung bình khá"/>
    <x v="1"/>
    <m/>
    <m/>
    <m/>
    <m/>
    <m/>
    <m/>
    <s v="1-3 tháng"/>
    <s v="Do trường giới thiệu"/>
    <m/>
    <s v="Tốt"/>
    <s v="Tốt"/>
    <s v="Có liên quan"/>
    <n v="7000000"/>
    <s v="6-8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42"/>
    <s v="N33ĐI2A115"/>
    <s v="Nguyễn"/>
    <s v="Duy"/>
    <s v="Đang"/>
    <m/>
    <x v="4"/>
    <x v="4"/>
    <x v="1"/>
    <s v="Nam"/>
    <b v="0"/>
    <n v="1994"/>
    <s v="Trung bình khá"/>
    <x v="1"/>
    <m/>
    <m/>
    <m/>
    <m/>
    <m/>
    <m/>
    <s v="1-3 tháng"/>
    <s v="Do trường giới thiệu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43"/>
    <s v="N32ĐI3A076"/>
    <s v="Nguyễn"/>
    <s v="Trung"/>
    <s v="Đăng"/>
    <m/>
    <x v="4"/>
    <x v="4"/>
    <x v="1"/>
    <s v="Nam"/>
    <b v="0"/>
    <n v="1996"/>
    <s v="Trung bình"/>
    <x v="1"/>
    <m/>
    <m/>
    <m/>
    <m/>
    <s v="Công nghiệp sản xuất"/>
    <s v="40h"/>
    <s v="1-3 tháng"/>
    <s v="Qua quảng cáo trên báo/đài/TV"/>
    <m/>
    <s v="Trung bình"/>
    <s v="Trung bình"/>
    <s v="Không 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44"/>
    <s v="N32ĐI3A023"/>
    <s v="Nguyễn"/>
    <s v="Tiến"/>
    <s v="Đạt"/>
    <m/>
    <x v="4"/>
    <x v="4"/>
    <x v="1"/>
    <s v="Nam"/>
    <b v="0"/>
    <n v="1996"/>
    <s v="Trung bình"/>
    <x v="1"/>
    <m/>
    <m/>
    <m/>
    <s v="Thông tin liên lạc, Công nghệ thông tin"/>
    <m/>
    <m/>
    <s v="1-3 tháng"/>
    <s v="Do trường giới thiệu"/>
    <m/>
    <s v="Tốt"/>
    <s v="Tốt"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45"/>
    <s v="N32ĐI3A"/>
    <s v="Phạm"/>
    <s v="Hồng"/>
    <s v="Đức"/>
    <m/>
    <x v="4"/>
    <x v="4"/>
    <x v="1"/>
    <s v="Nam"/>
    <b v="0"/>
    <n v="1992"/>
    <s v="Khá"/>
    <x v="1"/>
    <m/>
    <m/>
    <m/>
    <m/>
    <m/>
    <s v="48h"/>
    <s v="Trên 3 tháng"/>
    <s v="Quan hệ cá nhân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46"/>
    <s v="N32ĐI3A022"/>
    <s v="Đặng"/>
    <s v="Thế"/>
    <s v="Dũng"/>
    <m/>
    <x v="4"/>
    <x v="4"/>
    <x v="1"/>
    <s v="Nam"/>
    <b v="0"/>
    <n v="1996"/>
    <s v="Trung bình khá"/>
    <x v="1"/>
    <m/>
    <m/>
    <m/>
    <s v="Công nghiệp chế biến"/>
    <m/>
    <m/>
    <s v="1-3 tháng"/>
    <s v="Do trường giới thiệu"/>
    <m/>
    <s v="Tốt"/>
    <s v="Tốt"/>
    <s v="Có liên quan"/>
    <m/>
    <s v="6-8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47"/>
    <s v="N32ĐI3A027"/>
    <s v="Nguyễn"/>
    <s v="Minh"/>
    <s v="Hải"/>
    <m/>
    <x v="4"/>
    <x v="4"/>
    <x v="1"/>
    <s v="Nam"/>
    <b v="0"/>
    <n v="1997"/>
    <s v="Trung bình khá"/>
    <x v="3"/>
    <m/>
    <m/>
    <m/>
    <s v="Thương mại &amp; Dịch vụ (Bán buôn, bán lẻ)"/>
    <m/>
    <m/>
    <s v="1-3 tháng"/>
    <e v="#N/A"/>
    <m/>
    <s v="Tốt"/>
    <s v="Tốt"/>
    <s v="Có liên quan"/>
    <m/>
    <s v="&gt; Trên 8 triệu"/>
    <s v="2-10người"/>
    <s v="Không"/>
    <m/>
    <s v="Kỹ thuật viên kiêm tổ trưởng 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148"/>
    <s v="N32ĐI3A025"/>
    <s v="Lê"/>
    <s v="Minh"/>
    <s v="Hải"/>
    <m/>
    <x v="4"/>
    <x v="4"/>
    <x v="1"/>
    <s v="Nam"/>
    <b v="0"/>
    <n v="1996"/>
    <s v="Trung bình khá"/>
    <x v="3"/>
    <m/>
    <m/>
    <m/>
    <s v="Nông - lâm - ngư nghiệp"/>
    <m/>
    <m/>
    <s v="Trên 3 tháng"/>
    <e v="#N/A"/>
    <m/>
    <s v="Trung bình"/>
    <s v="Trung bình"/>
    <s v="Liên quan"/>
    <m/>
    <s v="6-8 triệu"/>
    <s v="2-10người"/>
    <s v="Không"/>
    <m/>
    <m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149"/>
    <s v="N32ĐI3A029"/>
    <s v="Huỳnh"/>
    <s v="Chí"/>
    <s v="Hào"/>
    <m/>
    <x v="4"/>
    <x v="4"/>
    <x v="1"/>
    <s v="Nam"/>
    <b v="0"/>
    <n v="1995"/>
    <s v="Trung bình khá"/>
    <x v="3"/>
    <m/>
    <m/>
    <m/>
    <s v="Thương mại &amp; Dịch vụ (Bán buôn, bán lẻ)"/>
    <m/>
    <m/>
    <s v="Trên 3 tháng"/>
    <e v="#N/A"/>
    <m/>
    <s v="Tốt"/>
    <s v="Tốt"/>
    <s v="Có liên quan"/>
    <m/>
    <s v="&gt; Trên 8 triệu"/>
    <s v="2-10người"/>
    <s v="Không"/>
    <m/>
    <s v="Kỹ thuật viên kiêm tổ trưởng "/>
    <m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50"/>
    <s v="N33ĐI2A116"/>
    <s v="Nguyễn"/>
    <s v="Văn"/>
    <s v="Hưng"/>
    <m/>
    <x v="4"/>
    <x v="4"/>
    <x v="1"/>
    <s v="Nam"/>
    <b v="0"/>
    <n v="1996"/>
    <s v="Trung bình khá"/>
    <x v="1"/>
    <m/>
    <m/>
    <m/>
    <m/>
    <m/>
    <m/>
    <s v="1-3 tháng"/>
    <s v="Do trường giới thiệu"/>
    <m/>
    <s v="Tốt"/>
    <s v="Tốt"/>
    <s v="Có liên quan"/>
    <m/>
    <s v="4-6 triệu"/>
    <s v="200-300 người"/>
    <s v="Có"/>
    <s v="2-4 tuần"/>
    <m/>
    <m/>
    <s v="Không"/>
    <m/>
    <m/>
    <m/>
    <m/>
    <m/>
    <m/>
    <m/>
    <m/>
    <m/>
    <m/>
    <m/>
    <m/>
    <m/>
    <s v="Hoàn toàn đồng ý"/>
    <s v="Đồng ý"/>
    <s v="Đồng ý"/>
    <s v="Cơ sở vật chất (phòng học, thư việnv.v.)"/>
    <m/>
    <m/>
    <m/>
    <s v="Đồng ý"/>
    <s v="Hoàn toàn đồng ý"/>
  </r>
  <r>
    <n v="152"/>
    <s v="N33ĐI2A117"/>
    <s v="Ngô"/>
    <s v="Gia"/>
    <s v="Hỷ"/>
    <m/>
    <x v="4"/>
    <x v="4"/>
    <x v="1"/>
    <s v="Nam"/>
    <b v="0"/>
    <n v="1996"/>
    <s v="Trung bình khá"/>
    <x v="1"/>
    <m/>
    <m/>
    <m/>
    <m/>
    <m/>
    <m/>
    <s v="1-3 tháng"/>
    <s v="Do trường giới thiệu"/>
    <m/>
    <s v="Tốt"/>
    <s v="Tốt"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53"/>
    <s v="N32ĐI3A037"/>
    <s v="Đào"/>
    <s v="Hồng"/>
    <s v="Khang"/>
    <m/>
    <x v="4"/>
    <x v="4"/>
    <x v="1"/>
    <s v="Nam"/>
    <b v="0"/>
    <n v="1997"/>
    <s v="Trung bình khá"/>
    <x v="3"/>
    <m/>
    <m/>
    <m/>
    <m/>
    <m/>
    <m/>
    <s v="Trên 3 tháng"/>
    <e v="#N/A"/>
    <m/>
    <s v="Tốt"/>
    <s v="Tốt"/>
    <s v="Liên quan"/>
    <m/>
    <s v="&gt; Trên 8 triệu"/>
    <s v="2-10người"/>
    <s v="Không"/>
    <m/>
    <s v="Kỹ thuật viên kiêm tổ trưởng "/>
    <m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54"/>
    <s v="N32ĐI3A038"/>
    <s v="Nguyễn"/>
    <s v="Tùng"/>
    <s v="Lâm"/>
    <m/>
    <x v="4"/>
    <x v="4"/>
    <x v="1"/>
    <s v="Nam"/>
    <b v="0"/>
    <n v="1997"/>
    <s v="Trung bình"/>
    <x v="3"/>
    <m/>
    <m/>
    <m/>
    <s v="Thương mại &amp; Dịch vụ (Bán buôn, bán lẻ)"/>
    <m/>
    <m/>
    <s v="Trên 3 tháng"/>
    <e v="#N/A"/>
    <m/>
    <s v="Tốt"/>
    <s v="Tốt"/>
    <s v="Có liên quan"/>
    <m/>
    <s v="6-8 triệu"/>
    <s v="2-10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55"/>
    <s v="N32ĐI3A041"/>
    <s v="Bùi"/>
    <s v="Hữu"/>
    <s v="Lợi"/>
    <m/>
    <x v="4"/>
    <x v="4"/>
    <x v="1"/>
    <s v="Nam"/>
    <b v="0"/>
    <n v="1997"/>
    <s v="Trung bình khá"/>
    <x v="1"/>
    <m/>
    <m/>
    <m/>
    <s v="Công nghiệp khai thác"/>
    <m/>
    <s v="48h"/>
    <s v="1-3 tháng"/>
    <s v="Quan hệ cá nhân"/>
    <m/>
    <s v="Tốt"/>
    <s v="Trung bình"/>
    <s v="Có liên quan"/>
    <m/>
    <s v="4-6 triệu"/>
    <s v="10-200 người"/>
    <s v="Có"/>
    <s v="6-8 tuần"/>
    <s v=" Khác (ghi rõ)"/>
    <s v="NV chính thức"/>
    <s v="Có"/>
    <s v="Điện công nghiệp"/>
    <s v="Cao đẳng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56"/>
    <s v="N33ĐI3ĐQ403"/>
    <s v="Nguyễn"/>
    <s v="Xuân"/>
    <s v="Long"/>
    <m/>
    <x v="4"/>
    <x v="4"/>
    <x v="1"/>
    <s v="Nam"/>
    <b v="0"/>
    <n v="1996"/>
    <s v="Khá"/>
    <x v="1"/>
    <m/>
    <m/>
    <m/>
    <s v="Công nghiệp chế biến"/>
    <m/>
    <m/>
    <s v="1-3 tháng"/>
    <s v="Do trường giới thiệu"/>
    <m/>
    <s v="Tốt"/>
    <s v="Tốt"/>
    <s v="Có liên quan"/>
    <m/>
    <s v="6-8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57"/>
    <s v="N32ĐI3A042"/>
    <s v="Vũ "/>
    <s v="Văn"/>
    <s v="Lư"/>
    <m/>
    <x v="4"/>
    <x v="4"/>
    <x v="1"/>
    <s v="Nam"/>
    <b v="0"/>
    <n v="1995"/>
    <s v="Trung bình"/>
    <x v="1"/>
    <m/>
    <m/>
    <m/>
    <m/>
    <m/>
    <s v="48h"/>
    <s v="Trên 3 tháng"/>
    <s v="Do trường giới thiệu"/>
    <m/>
    <s v="Trung bình"/>
    <s v="Tốt"/>
    <s v="Có liên quan"/>
    <m/>
    <s v="4-6 triệu"/>
    <s v="Trên 300 người"/>
    <s v="Có"/>
    <s v="2-4 tuần"/>
    <s v=" Khác (ghi rõ)"/>
    <s v="NV trong thời gian thử việc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58"/>
    <s v="N32ĐI3A086"/>
    <s v="Lương"/>
    <s v="Đức"/>
    <s v="Minh"/>
    <m/>
    <x v="4"/>
    <x v="4"/>
    <x v="1"/>
    <s v="Nam"/>
    <b v="0"/>
    <n v="1997"/>
    <s v="Trung bình"/>
    <x v="1"/>
    <m/>
    <m/>
    <m/>
    <m/>
    <s v="Công nghiệp sản xuất"/>
    <s v="40h"/>
    <s v="Trên 3 tháng"/>
    <s v="Do cơ quan dịch vụ việclàm"/>
    <m/>
    <s v="Trung bình"/>
    <s v="Tốt"/>
    <s v="Không liên quan"/>
    <m/>
    <s v="4-6 triệu"/>
    <s v="Trên 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59"/>
    <s v="N32ĐI3A043"/>
    <s v="Nguyễn"/>
    <s v="Hải"/>
    <s v="Nam"/>
    <m/>
    <x v="4"/>
    <x v="4"/>
    <x v="1"/>
    <s v="Nam"/>
    <b v="0"/>
    <n v="1996"/>
    <s v="Trung bình khá"/>
    <x v="1"/>
    <m/>
    <m/>
    <m/>
    <s v="Công nghiệp chế biến"/>
    <m/>
    <s v="48h"/>
    <s v="Trên 3 tháng"/>
    <s v="Do trường giới thiệu"/>
    <m/>
    <s v="Tốt"/>
    <m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0"/>
    <s v="N32ĐI3A254"/>
    <s v="Cao"/>
    <s v="Văn"/>
    <s v="Nam"/>
    <m/>
    <x v="4"/>
    <x v="4"/>
    <x v="1"/>
    <s v="Nam"/>
    <b v="0"/>
    <n v="1996"/>
    <s v="Trung bình khá"/>
    <x v="1"/>
    <m/>
    <m/>
    <m/>
    <m/>
    <s v="Sản Xuất"/>
    <m/>
    <s v="Trên 3 tháng"/>
    <s v="Do trường giới thiệu"/>
    <m/>
    <s v="Tốt"/>
    <s v="Tốt"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1"/>
    <s v="N32ĐI3A088"/>
    <s v="Đào"/>
    <s v="Văn"/>
    <s v="Ngọc"/>
    <m/>
    <x v="4"/>
    <x v="4"/>
    <x v="1"/>
    <s v="Nam"/>
    <b v="0"/>
    <n v="1996"/>
    <s v="Trung bình"/>
    <x v="1"/>
    <m/>
    <m/>
    <m/>
    <m/>
    <s v="Bảo trì"/>
    <s v="40h"/>
    <s v="1-3 tháng"/>
    <s v="Qua quảng cáo trên báo/đài/TV"/>
    <m/>
    <s v="Tốt"/>
    <s v="Tốt"/>
    <s v="Liên quan"/>
    <m/>
    <s v="4-6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s v="Phương pháp giảng dạy của giáo viên"/>
    <m/>
    <s v="Đồng ý"/>
    <s v="Đồng ý"/>
  </r>
  <r>
    <n v="162"/>
    <s v="N32ĐI3A044"/>
    <s v="Vũ "/>
    <s v="Văn"/>
    <s v="Ngọc"/>
    <m/>
    <x v="4"/>
    <x v="4"/>
    <x v="1"/>
    <s v="Nam"/>
    <b v="0"/>
    <n v="1997"/>
    <s v="Trung bình khá"/>
    <x v="3"/>
    <m/>
    <m/>
    <m/>
    <s v="Thương mại &amp; Dịch vụ (Bán buôn, bán lẻ)"/>
    <m/>
    <m/>
    <s v="Trên 3 tháng"/>
    <e v="#N/A"/>
    <m/>
    <s v="Tốt"/>
    <s v="Tốt"/>
    <s v="Có liên quan"/>
    <m/>
    <s v="&gt; Trên 8 triệu"/>
    <s v="2-10người"/>
    <s v="Không"/>
    <m/>
    <s v="Kỹ thuật viên kiêm tổ trưởng "/>
    <m/>
    <s v="Có"/>
    <m/>
    <s v="Cao đẳng"/>
    <m/>
    <m/>
    <m/>
    <m/>
    <m/>
    <m/>
    <m/>
    <m/>
    <m/>
    <m/>
    <m/>
    <s v="Hoàn toàn đồng ý"/>
    <s v="Hoàn toàn đồng ý"/>
    <s v="Đồng ý"/>
    <s v="Trang thiết bị (máy móc, công cụ, v.v.) "/>
    <s v="Cơ sở vật chất (phòng học, thư việnv.v.)"/>
    <m/>
    <m/>
    <s v="Đồng ý"/>
    <s v="Hoàn toàn đồng ý"/>
  </r>
  <r>
    <n v="163"/>
    <s v="N33ĐI3ĐQ405"/>
    <s v="Lê "/>
    <s v="Thanh"/>
    <s v="Nhân"/>
    <m/>
    <x v="4"/>
    <x v="4"/>
    <x v="1"/>
    <s v="Nam"/>
    <b v="0"/>
    <n v="1995"/>
    <s v="Trung bình khá"/>
    <x v="1"/>
    <m/>
    <m/>
    <m/>
    <m/>
    <m/>
    <m/>
    <s v="1-3 tháng"/>
    <s v="Do trường giới thiệu"/>
    <m/>
    <s v="Tốt"/>
    <s v="Tốt"/>
    <s v="Có liên quan"/>
    <m/>
    <s v="6-8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64"/>
    <s v="N32ĐI3A"/>
    <s v="Chu"/>
    <s v="Hồng"/>
    <s v="Phong"/>
    <m/>
    <x v="4"/>
    <x v="4"/>
    <x v="1"/>
    <s v="Nam"/>
    <b v="0"/>
    <n v="1992"/>
    <s v="Khá"/>
    <x v="1"/>
    <m/>
    <m/>
    <m/>
    <m/>
    <s v="Bảo trì"/>
    <s v="40h"/>
    <s v="1-3 tháng"/>
    <s v="Do trường giới thiệu"/>
    <m/>
    <s v="Trung bình"/>
    <s v="Trung bình"/>
    <s v="Liên quan"/>
    <m/>
    <s v="4-6 triệu"/>
    <s v="200-300 người"/>
    <s v="Có"/>
    <s v=" Dưới 2 tuần"/>
    <s v=" Khác (ghi rõ)"/>
    <s v="NV chính thức"/>
    <s v="Không"/>
    <m/>
    <m/>
    <m/>
    <m/>
    <m/>
    <m/>
    <m/>
    <m/>
    <m/>
    <m/>
    <m/>
    <m/>
    <m/>
    <s v="Hoàn toàn đồng ý"/>
    <s v="Đồng ý phần nào"/>
    <s v="Đồng ý"/>
    <s v="Trang thiết bị (máy móc, công cụ, v.v.) "/>
    <s v="Thực tập/ thực hành tại doanh nghiệp "/>
    <m/>
    <m/>
    <s v="Đồng ý"/>
    <s v="Đồng ý"/>
  </r>
  <r>
    <n v="165"/>
    <s v="N32ĐI3A090"/>
    <s v="Vòng"/>
    <s v="Trôi"/>
    <s v="Phóng"/>
    <m/>
    <x v="4"/>
    <x v="4"/>
    <x v="1"/>
    <s v="Nam"/>
    <b v="0"/>
    <n v="1997"/>
    <s v="Giỏi"/>
    <x v="1"/>
    <m/>
    <m/>
    <m/>
    <m/>
    <m/>
    <s v="40h"/>
    <s v="1-3 tháng"/>
    <s v="Do trường giới thiệu"/>
    <m/>
    <s v="Tốt"/>
    <s v="Tốt"/>
    <s v="Có liên quan"/>
    <m/>
    <s v="6-8 triệu"/>
    <s v="200-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6"/>
    <s v="N32ĐI3A046"/>
    <s v="Nguyễn"/>
    <s v="Minh"/>
    <s v="Phương"/>
    <m/>
    <x v="4"/>
    <x v="4"/>
    <x v="1"/>
    <s v="Nam"/>
    <b v="0"/>
    <n v="1996"/>
    <s v="Trung bình"/>
    <x v="1"/>
    <m/>
    <m/>
    <m/>
    <m/>
    <m/>
    <s v="40h"/>
    <s v="1-3 tháng"/>
    <s v="Do cơ quan dịch vụ việclàm"/>
    <m/>
    <s v="Trung bình"/>
    <s v="Trung bình"/>
    <s v="Không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8"/>
    <s v="N32ĐI3A047"/>
    <s v="Nguyễn"/>
    <s v="Thanh"/>
    <s v="Quang"/>
    <m/>
    <x v="4"/>
    <x v="4"/>
    <x v="1"/>
    <s v="Nam"/>
    <b v="0"/>
    <n v="1996"/>
    <s v="Trung bình khá"/>
    <x v="3"/>
    <m/>
    <m/>
    <m/>
    <s v="Thương mại &amp; Dịch vụ (Bán buôn, bán lẻ)"/>
    <m/>
    <m/>
    <s v="Trên 3 tháng"/>
    <e v="#N/A"/>
    <m/>
    <s v="Tốt"/>
    <s v="Tốt"/>
    <s v="Có liên quan"/>
    <m/>
    <s v="6-8 triệu"/>
    <s v="2-10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Khác"/>
    <m/>
    <s v="Đồng ý"/>
    <s v="Đồng ý"/>
  </r>
  <r>
    <n v="169"/>
    <s v="N33ĐI3ĐQ406"/>
    <s v="Nguyễn"/>
    <s v="Xuân"/>
    <s v="Quyền"/>
    <m/>
    <x v="4"/>
    <x v="4"/>
    <x v="1"/>
    <s v="Nam"/>
    <b v="0"/>
    <n v="1995"/>
    <s v="Khá"/>
    <x v="1"/>
    <m/>
    <m/>
    <m/>
    <s v="Công nghiệp chế biến"/>
    <m/>
    <m/>
    <s v="1-3 tháng"/>
    <s v="Do trường giới thiệu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Cơ sở vật chất (phòng học, thư việnv.v.)"/>
    <m/>
    <m/>
    <m/>
    <s v="Đồng ý"/>
    <s v="Hoàn toàn đồng ý"/>
  </r>
  <r>
    <n v="170"/>
    <s v="N33ĐI3ĐQ407"/>
    <s v="Phạm"/>
    <s v="Đức"/>
    <s v="Sang"/>
    <m/>
    <x v="4"/>
    <x v="4"/>
    <x v="1"/>
    <s v="Nam"/>
    <b v="0"/>
    <n v="1995"/>
    <s v="Trung bình khá"/>
    <x v="1"/>
    <m/>
    <m/>
    <m/>
    <s v="Công nghiệp chế biến"/>
    <m/>
    <m/>
    <s v="1-3 tháng"/>
    <s v="Do trường giới thiệu"/>
    <m/>
    <s v="Tốt"/>
    <s v="Tốt"/>
    <s v="Có liên quan"/>
    <m/>
    <s v="6-8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Hoàn toàn đồng ý"/>
    <s v="Hoàn toàn đồng ý"/>
  </r>
  <r>
    <n v="171"/>
    <s v="N32ĐI3A048"/>
    <s v="Nguyễn"/>
    <s v="Nhất"/>
    <s v="Sinh"/>
    <m/>
    <x v="4"/>
    <x v="4"/>
    <x v="1"/>
    <s v="Nam"/>
    <b v="0"/>
    <n v="1994"/>
    <s v="Trung bình khá"/>
    <x v="1"/>
    <m/>
    <m/>
    <m/>
    <m/>
    <m/>
    <m/>
    <s v="Trên 3 tháng"/>
    <s v="Do trường giới thiệu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72"/>
    <s v="N32ĐI3A049"/>
    <s v="Lê"/>
    <s v="Công Đông"/>
    <s v="Sơn"/>
    <m/>
    <x v="4"/>
    <x v="4"/>
    <x v="1"/>
    <s v="Nam"/>
    <b v="0"/>
    <n v="1997"/>
    <s v="Trung bình"/>
    <x v="1"/>
    <m/>
    <m/>
    <m/>
    <s v="Công nghiệp chế biến"/>
    <s v="Công nghiệp sản xuất"/>
    <m/>
    <s v="1-3 tháng"/>
    <s v="Do trường giới thiệu"/>
    <m/>
    <s v="Tốt"/>
    <s v="Tốt"/>
    <s v="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3"/>
    <s v="N32ĐI3A"/>
    <s v="Nguyễn"/>
    <s v="Thành"/>
    <s v="Sơn"/>
    <m/>
    <x v="4"/>
    <x v="4"/>
    <x v="1"/>
    <s v="Nam"/>
    <b v="0"/>
    <n v="1996"/>
    <s v="Trung bình"/>
    <x v="1"/>
    <m/>
    <m/>
    <m/>
    <s v="Công nghiệp chế biến"/>
    <m/>
    <s v="40h"/>
    <s v="1-3 tháng"/>
    <s v="Do trường giới thiệu"/>
    <m/>
    <s v="Trung bình"/>
    <s v="Trung bình"/>
    <s v="Không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4"/>
    <s v="N32ĐI3A053"/>
    <s v="Lương"/>
    <s v="Thanh"/>
    <s v="Tâm"/>
    <m/>
    <x v="4"/>
    <x v="4"/>
    <x v="1"/>
    <s v="Nam"/>
    <b v="0"/>
    <n v="1996"/>
    <s v="Trung bình"/>
    <x v="1"/>
    <m/>
    <m/>
    <m/>
    <s v="Công nghiệp chế biến"/>
    <m/>
    <s v="40h"/>
    <s v="1-3 tháng"/>
    <s v="Qua quảng cáo trên báo/đài/TV"/>
    <m/>
    <s v="Trung bình"/>
    <s v="Trung bình"/>
    <s v="Không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5"/>
    <s v="N32ĐI3A055"/>
    <s v="Nguyễn"/>
    <s v="Văn"/>
    <s v="Thanh"/>
    <m/>
    <x v="4"/>
    <x v="4"/>
    <x v="1"/>
    <s v="Nam"/>
    <b v="0"/>
    <n v="1996"/>
    <s v="Trung bình"/>
    <x v="1"/>
    <m/>
    <m/>
    <m/>
    <s v="Công nghiệp chế biến"/>
    <m/>
    <s v="40h"/>
    <s v="1-3 tháng"/>
    <s v="Do trường giới thiệu"/>
    <m/>
    <s v="Tốt"/>
    <s v="Tốt"/>
    <s v="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6"/>
    <s v="N32ĐI3A054"/>
    <s v="Nguyễn"/>
    <s v="Chí"/>
    <s v="Thanh"/>
    <m/>
    <x v="4"/>
    <x v="4"/>
    <x v="1"/>
    <s v="Nam"/>
    <b v="0"/>
    <n v="1997"/>
    <s v="Trung bình"/>
    <x v="1"/>
    <m/>
    <m/>
    <m/>
    <s v="Công nghiệp chế biến"/>
    <m/>
    <s v="40h"/>
    <s v="1-3 tháng"/>
    <s v="Do trường giới thiệu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7"/>
    <s v="N32ĐI3A057"/>
    <s v="Nguyễn"/>
    <s v="Trung"/>
    <s v="Thiên"/>
    <m/>
    <x v="4"/>
    <x v="4"/>
    <x v="1"/>
    <s v="Nam"/>
    <b v="0"/>
    <n v="1997"/>
    <s v="Trung bình"/>
    <x v="1"/>
    <m/>
    <m/>
    <m/>
    <s v="Công nghiệp chế biến"/>
    <m/>
    <s v="40h"/>
    <s v="1-3 tháng"/>
    <s v="Do trường giới thiệu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8"/>
    <s v="N32ĐI3A058"/>
    <s v="Nguyễn"/>
    <s v="Đức"/>
    <s v="Thiện"/>
    <m/>
    <x v="4"/>
    <x v="4"/>
    <x v="1"/>
    <s v="Nam"/>
    <b v="0"/>
    <n v="1997"/>
    <s v="Trung bình"/>
    <x v="1"/>
    <m/>
    <m/>
    <m/>
    <s v="Công nghiệp chế biến"/>
    <m/>
    <m/>
    <s v="1-3 tháng"/>
    <s v="Do trường giới thiệu"/>
    <m/>
    <s v="Trung bình"/>
    <s v="Trung bình"/>
    <s v="Không 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9"/>
    <s v="N32ĐI3A059"/>
    <s v="Hoàng"/>
    <s v="Văn Quốc"/>
    <s v="Thịnh"/>
    <m/>
    <x v="4"/>
    <x v="4"/>
    <x v="1"/>
    <s v="Nam"/>
    <b v="0"/>
    <n v="1997"/>
    <s v="Trung bình"/>
    <x v="1"/>
    <m/>
    <m/>
    <m/>
    <s v="Công nghiệp chế biến"/>
    <m/>
    <s v="40h"/>
    <s v="1-3 tháng"/>
    <s v="Do trường giới thiệu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0"/>
    <s v="N32ĐI3A060"/>
    <s v="Nguyễn"/>
    <s v="Thanh"/>
    <s v="Thọ"/>
    <m/>
    <x v="4"/>
    <x v="4"/>
    <x v="1"/>
    <s v="Nam"/>
    <b v="0"/>
    <n v="1996"/>
    <s v="Trung bình khá"/>
    <x v="1"/>
    <m/>
    <m/>
    <m/>
    <s v="Công nghiệp chế biến"/>
    <m/>
    <s v="40h"/>
    <s v="1-3 tháng"/>
    <s v="Do trường giới thiệu"/>
    <m/>
    <s v="Tốt"/>
    <s v="Tốt"/>
    <s v="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1"/>
    <s v="N32ĐI3A062"/>
    <s v="Đinh"/>
    <s v="Minh"/>
    <s v="Tiến"/>
    <m/>
    <x v="4"/>
    <x v="4"/>
    <x v="1"/>
    <s v="Nam"/>
    <b v="0"/>
    <n v="1997"/>
    <s v="Trung bình khá"/>
    <x v="1"/>
    <m/>
    <m/>
    <m/>
    <s v="Công nghiệp chế biến"/>
    <m/>
    <s v="40h"/>
    <s v="1-3 tháng"/>
    <s v="Do trường giới thiệu"/>
    <m/>
    <s v="Trung bình"/>
    <s v="Trung bình"/>
    <s v="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2"/>
    <s v="N32ĐI3A061"/>
    <s v="Dương"/>
    <s v="Minh"/>
    <s v="Tiến"/>
    <m/>
    <x v="4"/>
    <x v="4"/>
    <x v="1"/>
    <s v="Nam"/>
    <b v="0"/>
    <n v="1997"/>
    <s v="Trung bình"/>
    <x v="1"/>
    <m/>
    <m/>
    <m/>
    <s v="Công nghiệp chế biến"/>
    <m/>
    <s v="40h"/>
    <s v="1-3 tháng"/>
    <s v="Do trường giới thiệu"/>
    <m/>
    <s v="Trung bình"/>
    <s v="Trung bình"/>
    <m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3"/>
    <s v="N32ĐI3A063"/>
    <s v="Nguyễn"/>
    <s v="Việt"/>
    <s v="Trung"/>
    <m/>
    <x v="4"/>
    <x v="4"/>
    <x v="1"/>
    <s v="Nam"/>
    <b v="0"/>
    <n v="1995"/>
    <s v="Trung bình"/>
    <x v="1"/>
    <m/>
    <m/>
    <m/>
    <m/>
    <m/>
    <s v="40h"/>
    <s v="1-3 tháng"/>
    <s v="Qua quảng cáo trên báo/đài/TV"/>
    <m/>
    <s v="Tốt"/>
    <s v="Tốt"/>
    <s v="Không liên quan"/>
    <m/>
    <s v="4-6 triệu"/>
    <s v="Trên 300 người"/>
    <s v="Không"/>
    <m/>
    <m/>
    <m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4"/>
    <s v="N33ĐI2A119"/>
    <s v="Mai"/>
    <s v="Ngọc"/>
    <s v="Tuân"/>
    <m/>
    <x v="4"/>
    <x v="4"/>
    <x v="1"/>
    <s v="Nam"/>
    <b v="0"/>
    <n v="1992"/>
    <s v="Trung bình khá"/>
    <x v="1"/>
    <m/>
    <m/>
    <m/>
    <s v="Công nghiệp chế biến"/>
    <m/>
    <m/>
    <s v="1-3 tháng"/>
    <s v="Quan hệ cá nhân"/>
    <m/>
    <s v="Tốt"/>
    <s v="Tốt"/>
    <s v="Có liên quan"/>
    <m/>
    <s v="4-6 triệu"/>
    <s v="10-2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85"/>
    <s v="N33ĐI2A120"/>
    <s v="Đinh"/>
    <s v="Quốc"/>
    <s v="Tuấn"/>
    <m/>
    <x v="4"/>
    <x v="4"/>
    <x v="1"/>
    <s v="Nam"/>
    <b v="0"/>
    <n v="1990"/>
    <s v="Trung bình khá"/>
    <x v="1"/>
    <m/>
    <m/>
    <m/>
    <m/>
    <m/>
    <m/>
    <s v="Trên 3 tháng"/>
    <s v="Do trường giới thiệu"/>
    <m/>
    <s v="Tốt"/>
    <s v="Tốt"/>
    <s v="Có liên quan"/>
    <m/>
    <s v="6-8 triệu"/>
    <s v="Trên 300 người"/>
    <s v="Không"/>
    <m/>
    <m/>
    <m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m/>
    <m/>
    <m/>
    <s v="Đồng ý"/>
    <s v="Hoàn toàn đồng ý"/>
  </r>
  <r>
    <n v="186"/>
    <s v="NĐ32ĐIA097"/>
    <s v="Lê"/>
    <s v="Đức"/>
    <s v="Anh"/>
    <m/>
    <x v="4"/>
    <x v="4"/>
    <x v="0"/>
    <s v="Nam"/>
    <b v="0"/>
    <n v="1993"/>
    <s v="Trung bình"/>
    <x v="1"/>
    <m/>
    <m/>
    <m/>
    <m/>
    <m/>
    <s v="48h"/>
    <s v="1-3 tháng"/>
    <s v="Quan hệ cá nhân"/>
    <m/>
    <s v="Trung bình"/>
    <s v="Tốt"/>
    <s v="Liên quan"/>
    <m/>
    <s v="2-4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87"/>
    <s v="NĐ32ĐIA099"/>
    <s v="Trần"/>
    <s v="Ngọc"/>
    <s v="Ánh"/>
    <m/>
    <x v="4"/>
    <x v="4"/>
    <x v="1"/>
    <s v="Nam"/>
    <b v="0"/>
    <m/>
    <m/>
    <x v="1"/>
    <m/>
    <m/>
    <m/>
    <m/>
    <m/>
    <s v="48h"/>
    <s v="Trên 3 tháng"/>
    <s v="Do trường giới thiệu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88"/>
    <s v="NĐ32ĐIA098"/>
    <s v="Trần"/>
    <s v="Văn"/>
    <s v="Ảnh"/>
    <m/>
    <x v="4"/>
    <x v="4"/>
    <x v="0"/>
    <s v="Nam"/>
    <b v="0"/>
    <n v="1992"/>
    <s v="Trung bình"/>
    <x v="1"/>
    <m/>
    <m/>
    <m/>
    <m/>
    <m/>
    <s v="48h"/>
    <s v="Trên 3 tháng"/>
    <s v="Qua quảng cáo trên Internet"/>
    <m/>
    <s v="Trung bình"/>
    <s v="Tốt"/>
    <s v="Có liên quan"/>
    <m/>
    <s v="4-6 triệu"/>
    <s v="200-300 người"/>
    <s v="Có"/>
    <s v="2-4 tuần"/>
    <m/>
    <m/>
    <s v="Không"/>
    <m/>
    <m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189"/>
    <s v="NĐ32ĐI3A"/>
    <s v="Nguyễn"/>
    <s v="Văn"/>
    <s v="Chương"/>
    <m/>
    <x v="4"/>
    <x v="4"/>
    <x v="1"/>
    <s v="Nam"/>
    <b v="0"/>
    <n v="1993"/>
    <s v="Giỏi"/>
    <x v="1"/>
    <m/>
    <m/>
    <m/>
    <m/>
    <m/>
    <m/>
    <s v="Trên 3 tháng"/>
    <s v="Quan hệ cá nhân"/>
    <m/>
    <s v="Tốt"/>
    <s v="Tốt"/>
    <s v="Liên quan"/>
    <m/>
    <s v="4-6 triệu"/>
    <s v="200-3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90"/>
    <s v="NĐ32ĐIA105"/>
    <s v="Đậu"/>
    <s v="Đức"/>
    <s v="Đồng"/>
    <m/>
    <x v="4"/>
    <x v="4"/>
    <x v="0"/>
    <s v="Nam"/>
    <b v="0"/>
    <n v="1993"/>
    <s v="Khá"/>
    <x v="1"/>
    <m/>
    <m/>
    <m/>
    <s v="Công nghiệp chế biến"/>
    <m/>
    <m/>
    <s v="Trên 3 tháng"/>
    <s v="Do trường giới thiệu"/>
    <m/>
    <s v="Tốt"/>
    <s v="Tốt"/>
    <s v="Có liên quan"/>
    <m/>
    <s v="4-6 triệu"/>
    <s v="Trên 300 người"/>
    <s v="Có"/>
    <s v="2-4 tuần"/>
    <s v=" Khác (ghi rõ)"/>
    <s v="NV chính thức"/>
    <s v="Có"/>
    <m/>
    <s v="Đại học"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191"/>
    <s v="NĐ32ĐIA110"/>
    <s v="Nguyễn"/>
    <s v="Ngọc"/>
    <s v="Hạnh"/>
    <m/>
    <x v="4"/>
    <x v="4"/>
    <x v="0"/>
    <s v="Nam"/>
    <b v="0"/>
    <n v="1991"/>
    <s v="Trung bình khá"/>
    <x v="1"/>
    <m/>
    <m/>
    <m/>
    <s v="Công nghiệp chế biến"/>
    <m/>
    <s v="48h"/>
    <s v="Trên 3 tháng"/>
    <s v="Do trường giới thiệu"/>
    <m/>
    <s v="Tốt"/>
    <s v="Tốt"/>
    <s v="Có liên quan"/>
    <m/>
    <s v="4-6 triệu"/>
    <s v="200-300 người"/>
    <m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92"/>
    <s v="NĐ32ĐIA112"/>
    <s v="Tăng "/>
    <s v="Khắc"/>
    <s v="Huân"/>
    <m/>
    <x v="4"/>
    <x v="4"/>
    <x v="0"/>
    <s v="Nam"/>
    <b v="0"/>
    <n v="1993"/>
    <s v="Trung bình khá"/>
    <x v="1"/>
    <m/>
    <m/>
    <m/>
    <s v="Công nghiệp chế biến"/>
    <m/>
    <s v="48h"/>
    <s v="Trên 3 tháng"/>
    <s v="Do trường giới thiệu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Đồng ý"/>
    <s v="Đồng ý"/>
  </r>
  <r>
    <n v="193"/>
    <s v="NĐ32ĐIA113"/>
    <s v="Đặng"/>
    <s v="Xuân"/>
    <s v="Hưng"/>
    <m/>
    <x v="4"/>
    <x v="4"/>
    <x v="0"/>
    <s v="Nam"/>
    <b v="0"/>
    <n v="1991"/>
    <s v="Trung bình khá"/>
    <x v="1"/>
    <m/>
    <m/>
    <m/>
    <s v="Công nghiệp chế biến"/>
    <m/>
    <s v="48h"/>
    <s v="Trên 3 tháng"/>
    <s v="Do trường giới thiệu"/>
    <m/>
    <s v="Tốt"/>
    <s v="Tốt"/>
    <s v="Liên quan"/>
    <m/>
    <s v="4-6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194"/>
    <s v="NĐ32ĐIA240"/>
    <s v="Phạm"/>
    <s v="Vũ Hưng"/>
    <s v="Khoa"/>
    <m/>
    <x v="4"/>
    <x v="4"/>
    <x v="0"/>
    <s v="Nam"/>
    <b v="0"/>
    <n v="1994"/>
    <s v="Trung bình khá"/>
    <x v="1"/>
    <m/>
    <m/>
    <m/>
    <s v="Công nghiệp chế biến"/>
    <m/>
    <s v="48h"/>
    <s v="Trên 3 tháng"/>
    <s v="Quan hệ cá nhân"/>
    <m/>
    <s v="Tốt"/>
    <s v="Tốt"/>
    <s v="Liên quan"/>
    <m/>
    <s v="4-6 triệu"/>
    <s v="Trên 300 người"/>
    <s v="Có"/>
    <s v="2-4 tuần"/>
    <m/>
    <m/>
    <s v="Không"/>
    <m/>
    <m/>
    <m/>
    <m/>
    <m/>
    <m/>
    <m/>
    <m/>
    <m/>
    <m/>
    <m/>
    <m/>
    <m/>
    <s v="Đồng ý phần nào"/>
    <s v="Đồng ý phần nào"/>
    <s v="Đồng ý phần nào"/>
    <s v="Trang thiết bị (máy móc, công cụ, v.v.) "/>
    <s v="Thực tập/ thực hành tại doanh nghiệp "/>
    <m/>
    <m/>
    <s v="Đồng ý"/>
    <s v="Đồng ý"/>
  </r>
  <r>
    <n v="195"/>
    <s v="NĐ32ĐIA126"/>
    <s v="Chu"/>
    <s v="Hồng"/>
    <s v="Phong"/>
    <m/>
    <x v="4"/>
    <x v="4"/>
    <x v="0"/>
    <s v="Nam"/>
    <b v="0"/>
    <n v="1992"/>
    <s v="Khá"/>
    <x v="1"/>
    <m/>
    <m/>
    <m/>
    <s v="Công nghiệp chế biến"/>
    <s v="Bảo trì"/>
    <s v="40h"/>
    <s v="1-3 tháng"/>
    <s v="Do trường giới thiệu"/>
    <m/>
    <s v="Trung bình"/>
    <s v="Trung bình"/>
    <s v="Liên quan"/>
    <m/>
    <s v="4-6 triệu"/>
    <s v="200-300 người"/>
    <s v="Có"/>
    <s v=" Dưới 2 tuần"/>
    <s v=" Khác (ghi rõ)"/>
    <s v="NV chính thức"/>
    <s v="Không"/>
    <m/>
    <m/>
    <m/>
    <m/>
    <m/>
    <m/>
    <m/>
    <m/>
    <m/>
    <m/>
    <m/>
    <m/>
    <m/>
    <s v="Hoàn toàn đồng ý"/>
    <s v="Đồng ý phần nào"/>
    <s v="Đồng ý"/>
    <s v="Trang thiết bị (máy móc, công cụ, v.v.) "/>
    <s v="Thực tập/ thực hành tại doanh nghiệp "/>
    <m/>
    <m/>
    <s v="Đồng ý"/>
    <s v="Đồng ý"/>
  </r>
  <r>
    <n v="196"/>
    <s v="NĐ32ĐIA118"/>
    <s v="Phạm"/>
    <s v="Ngọc"/>
    <s v="Lịch"/>
    <m/>
    <x v="4"/>
    <x v="4"/>
    <x v="0"/>
    <s v="Nam"/>
    <b v="0"/>
    <n v="1993"/>
    <s v="Khá"/>
    <x v="1"/>
    <m/>
    <m/>
    <m/>
    <s v="Công nghiệp chế biến"/>
    <m/>
    <s v="48h"/>
    <s v="Trên 3 tháng"/>
    <s v="Quan hệ cá nhân"/>
    <m/>
    <s v="Tốt"/>
    <m/>
    <s v="Liên quan"/>
    <m/>
    <s v="4-6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97"/>
    <s v="NĐ32ĐIA119"/>
    <s v="Ngô"/>
    <s v="Quang"/>
    <s v="Long"/>
    <m/>
    <x v="4"/>
    <x v="4"/>
    <x v="0"/>
    <s v="Nam"/>
    <b v="0"/>
    <n v="1993"/>
    <s v="Khá"/>
    <x v="1"/>
    <m/>
    <m/>
    <m/>
    <s v="Công nghiệp chế biến"/>
    <m/>
    <s v="48h"/>
    <s v="Trên 3 tháng"/>
    <s v="Quan hệ cá nhân"/>
    <m/>
    <m/>
    <m/>
    <m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98"/>
    <s v="NĐ32ĐIA120"/>
    <s v="Trần"/>
    <s v="Văn"/>
    <s v="Mạnh"/>
    <m/>
    <x v="4"/>
    <x v="4"/>
    <x v="0"/>
    <s v="Nam"/>
    <b v="0"/>
    <n v="1994"/>
    <s v="Khá"/>
    <x v="1"/>
    <m/>
    <m/>
    <m/>
    <s v="Công nghiệp chế biến"/>
    <m/>
    <s v="48h"/>
    <s v="1-3 tháng"/>
    <s v="Do trường giới thiệu"/>
    <m/>
    <s v="Trung bình"/>
    <m/>
    <s v="Liên quan"/>
    <m/>
    <s v="4-6 triệu"/>
    <s v="Trên 300 người"/>
    <s v="Có"/>
    <s v="2-4 tuần"/>
    <s v="Kỹ thuật viên kiêm tổ trưởng 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99"/>
    <s v="NĐ32ĐIA121"/>
    <s v="Phạm"/>
    <s v="Xuân"/>
    <s v="Mậu"/>
    <m/>
    <x v="4"/>
    <x v="4"/>
    <x v="0"/>
    <s v="Nam"/>
    <b v="0"/>
    <n v="1988"/>
    <s v="Giỏi"/>
    <x v="1"/>
    <m/>
    <m/>
    <m/>
    <s v="Công nghiệp chế biến"/>
    <m/>
    <s v="40h"/>
    <s v="1-3 tháng"/>
    <s v="Qua quảng cáo trên Internet"/>
    <m/>
    <s v="Tốt"/>
    <m/>
    <s v="Liên quan"/>
    <m/>
    <s v="4-6 triệu"/>
    <s v="200-300 người"/>
    <s v="Có"/>
    <s v="4-6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200"/>
    <s v="NĐ32ĐIA122"/>
    <s v="Đặng"/>
    <s v="Thành"/>
    <s v="Nhân"/>
    <m/>
    <x v="4"/>
    <x v="4"/>
    <x v="0"/>
    <s v="Nam"/>
    <b v="0"/>
    <n v="1993"/>
    <s v="Khá"/>
    <x v="1"/>
    <m/>
    <m/>
    <m/>
    <s v="Công nghiệp chế biến"/>
    <m/>
    <m/>
    <s v="Trên 3 tháng"/>
    <s v="Do trường giới thiệu"/>
    <m/>
    <s v="Tốt"/>
    <s v="Tốt"/>
    <m/>
    <m/>
    <s v="4-6 triệu"/>
    <s v="Trên 300 người"/>
    <s v="Có"/>
    <s v="2-4 tuần"/>
    <s v=" Khác (ghi rõ)"/>
    <s v="NV chính thức"/>
    <m/>
    <m/>
    <m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Hoàn toàn đồng ý"/>
    <s v="Đồng ý"/>
  </r>
  <r>
    <n v="201"/>
    <s v="NĐ32ĐIA123"/>
    <s v="Nguyễn"/>
    <s v="Thanh Danh"/>
    <s v="Nhân"/>
    <m/>
    <x v="4"/>
    <x v="4"/>
    <x v="0"/>
    <s v="Nam"/>
    <b v="0"/>
    <n v="1994"/>
    <s v="Trung bình khá"/>
    <x v="1"/>
    <m/>
    <m/>
    <m/>
    <s v="Công nghiệp chế biến"/>
    <m/>
    <s v="48h"/>
    <s v="Trên 3 tháng"/>
    <s v="Qua quảng cáo trên Internet"/>
    <m/>
    <s v="Tốt"/>
    <m/>
    <s v="Liên quan"/>
    <m/>
    <s v="4-6 triệu"/>
    <s v="200-300 người"/>
    <s v="Có"/>
    <s v="4-6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Hoàn toàn đồng ý"/>
    <s v="Đồng ý"/>
  </r>
  <r>
    <n v="202"/>
    <s v="NĐ32ĐIA124"/>
    <s v="Lại"/>
    <s v="Văn"/>
    <s v="Nhượng"/>
    <m/>
    <x v="4"/>
    <x v="4"/>
    <x v="0"/>
    <s v="Nam"/>
    <b v="0"/>
    <n v="1985"/>
    <s v="Khá"/>
    <x v="1"/>
    <m/>
    <m/>
    <m/>
    <m/>
    <m/>
    <m/>
    <s v="1-3 tháng"/>
    <s v="Do trường giới thiệu"/>
    <m/>
    <s v="Tốt"/>
    <s v="Tốt"/>
    <s v="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3"/>
    <s v="NĐ32ĐIA134"/>
    <s v="Nguyễn"/>
    <s v="Bá"/>
    <s v="Thăng"/>
    <m/>
    <x v="4"/>
    <x v="4"/>
    <x v="0"/>
    <s v="Nam"/>
    <b v="0"/>
    <n v="1986"/>
    <s v="Khá"/>
    <x v="1"/>
    <m/>
    <m/>
    <m/>
    <m/>
    <m/>
    <m/>
    <s v="1-3 tháng"/>
    <s v="Do trường giới thiệu"/>
    <m/>
    <s v="Tốt"/>
    <s v="Tốt"/>
    <s v="Liên quan"/>
    <m/>
    <s v="4-6 triệu"/>
    <s v="200-300 người"/>
    <s v="Không"/>
    <m/>
    <s v=" Khác (ghi rõ)"/>
    <s v="NV chính thức"/>
    <m/>
    <m/>
    <m/>
    <m/>
    <m/>
    <m/>
    <m/>
    <m/>
    <m/>
    <m/>
    <m/>
    <m/>
    <m/>
    <m/>
    <s v="Hoàn toàn đồng ý"/>
    <s v="Đồng ý"/>
    <s v="Đồng ý"/>
    <s v="Trang thiết bị (máy móc, công cụ, v.v.) "/>
    <m/>
    <m/>
    <m/>
    <s v="Đồng ý"/>
    <s v="Đồng ý"/>
  </r>
  <r>
    <n v="204"/>
    <s v="NĐ32ĐIA125"/>
    <s v="Thân"/>
    <s v="Trọng"/>
    <s v="Phái"/>
    <m/>
    <x v="4"/>
    <x v="4"/>
    <x v="0"/>
    <s v="Nam"/>
    <b v="0"/>
    <n v="1991"/>
    <s v="Khá"/>
    <x v="1"/>
    <m/>
    <m/>
    <m/>
    <m/>
    <m/>
    <m/>
    <s v="Trên 3 tháng"/>
    <s v="Qua quảng cáo trên Internet"/>
    <m/>
    <s v="Trung bình"/>
    <m/>
    <s v="Liên quan"/>
    <m/>
    <s v="4-6 triệu"/>
    <s v="200-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5"/>
    <s v="NĐ32ĐIA128"/>
    <s v="Phan"/>
    <s v="Thanh"/>
    <s v="Phương"/>
    <m/>
    <x v="4"/>
    <x v="4"/>
    <x v="0"/>
    <s v="Nam"/>
    <b v="0"/>
    <n v="1993"/>
    <s v="Giỏi"/>
    <x v="1"/>
    <m/>
    <m/>
    <m/>
    <s v="Công nghiệp chế biến"/>
    <m/>
    <s v="40h"/>
    <s v="Trên 3 tháng"/>
    <s v="Do cơ quan dịch vụ việclàm"/>
    <m/>
    <s v="Tốt"/>
    <s v="Tốt"/>
    <s v="Có liên quan"/>
    <m/>
    <s v="4-6 triệu"/>
    <s v="200-300 người"/>
    <s v="Có"/>
    <s v="4-6 tuần"/>
    <s v="Kỹ thuật viên kiêm tổ trưởng "/>
    <m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206"/>
    <s v="NĐ32ĐIA130"/>
    <s v="Nguyễn"/>
    <s v="Quế"/>
    <s v="Tá"/>
    <m/>
    <x v="4"/>
    <x v="4"/>
    <x v="0"/>
    <s v="Nam"/>
    <b v="0"/>
    <n v="1992"/>
    <s v="Khá"/>
    <x v="1"/>
    <m/>
    <m/>
    <m/>
    <s v="Công nghiệp chế biến"/>
    <s v="Sản Xuất"/>
    <s v="48h"/>
    <s v="Trên 3 tháng"/>
    <s v="Do trường giới thiệu"/>
    <m/>
    <s v="Trung bình"/>
    <m/>
    <s v="Liên quan"/>
    <m/>
    <s v="4-6 triệu"/>
    <s v="200-300 người"/>
    <s v="Có"/>
    <s v="2-4 tuần"/>
    <s v=" Khác (ghi rõ)"/>
    <s v="NV chính thức"/>
    <s v="Có"/>
    <s v="Điện công nghiệp"/>
    <s v="Đại học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207"/>
    <s v="NĐ32ĐIA133"/>
    <s v="Lê "/>
    <s v="Trọng"/>
    <s v="Thái"/>
    <m/>
    <x v="4"/>
    <x v="4"/>
    <x v="0"/>
    <s v="Nam"/>
    <b v="0"/>
    <n v="1994"/>
    <s v="Khá"/>
    <x v="1"/>
    <m/>
    <m/>
    <m/>
    <s v="Công nghiệp chế biến"/>
    <m/>
    <s v="48h"/>
    <s v="Trên 3 tháng"/>
    <s v="Do trường giới thiệu"/>
    <m/>
    <s v="Trung bình"/>
    <s v="Tốt"/>
    <s v="Liên quan"/>
    <m/>
    <s v="6-8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8"/>
    <s v="NĐ32ĐIA135"/>
    <s v="Lê"/>
    <s v="Chí"/>
    <s v="Thắng"/>
    <m/>
    <x v="4"/>
    <x v="4"/>
    <x v="0"/>
    <s v="Nam"/>
    <b v="0"/>
    <n v="1994"/>
    <s v="Trung bình khá"/>
    <x v="1"/>
    <m/>
    <m/>
    <m/>
    <s v="Công nghiệp chế biến"/>
    <m/>
    <m/>
    <s v="Trên 3 tháng"/>
    <s v="Do trường giới thiệu"/>
    <m/>
    <s v="Tốt"/>
    <s v="Tốt"/>
    <m/>
    <m/>
    <m/>
    <s v="Trên 300 người"/>
    <s v="Có"/>
    <s v="6-8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9"/>
    <s v="NĐ32ĐIA132"/>
    <s v="Nguyễn"/>
    <s v="Viết"/>
    <s v="Thành"/>
    <m/>
    <x v="4"/>
    <x v="4"/>
    <x v="0"/>
    <s v="Nam"/>
    <b v="0"/>
    <n v="1993"/>
    <s v="Trung bình khá"/>
    <x v="1"/>
    <m/>
    <m/>
    <m/>
    <s v="Công nghiệp chế biến"/>
    <m/>
    <s v="40h"/>
    <s v="1-3 tháng"/>
    <s v="Quan hệ cá nhân"/>
    <m/>
    <s v="Trung bình"/>
    <s v="Trung bình"/>
    <s v="Liên quan"/>
    <m/>
    <s v="4-6 triệu"/>
    <s v="200-300 người"/>
    <s v="Có"/>
    <s v=" Dưới 2 tuần"/>
    <s v="Kỹ thuật viên kiêm tổ trưởng "/>
    <m/>
    <s v="Không"/>
    <m/>
    <m/>
    <m/>
    <m/>
    <m/>
    <m/>
    <m/>
    <m/>
    <m/>
    <m/>
    <m/>
    <m/>
    <m/>
    <s v="Hoàn toàn đồng ý"/>
    <s v="Đồng ý phần nào"/>
    <s v="Đồng ý"/>
    <s v="Trang thiết bị (máy móc, công cụ, v.v.) "/>
    <s v="Thực tập/ thực hành tại doanh nghiệp "/>
    <m/>
    <m/>
    <s v="Đồng ý"/>
    <s v="Đồng ý"/>
  </r>
  <r>
    <n v="210"/>
    <s v="NĐ32ĐIA136"/>
    <s v="Trần"/>
    <s v="Văn "/>
    <s v="Thế"/>
    <m/>
    <x v="4"/>
    <x v="4"/>
    <x v="0"/>
    <s v="Nam"/>
    <b v="0"/>
    <n v="1992"/>
    <s v="Khá"/>
    <x v="1"/>
    <m/>
    <m/>
    <m/>
    <s v="Công nghiệp chế biến"/>
    <m/>
    <s v="48h"/>
    <s v="Trên 3 tháng"/>
    <s v="Quan hệ cá nhân"/>
    <m/>
    <s v="Tốt"/>
    <s v="Tốt"/>
    <s v="Liên quan"/>
    <m/>
    <s v="4-6 triệu"/>
    <s v="Trên 300 người"/>
    <s v="Có"/>
    <s v="4-6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211"/>
    <s v="NĐ32ĐIA141"/>
    <s v="Trịnh"/>
    <s v="Văn"/>
    <s v="Tiến"/>
    <m/>
    <x v="4"/>
    <x v="4"/>
    <x v="0"/>
    <s v="Nam"/>
    <b v="0"/>
    <n v="1992"/>
    <s v="Giỏi"/>
    <x v="1"/>
    <m/>
    <m/>
    <m/>
    <s v="Công nghiệp chế biến"/>
    <m/>
    <m/>
    <s v="Trên 3 tháng"/>
    <s v="Do trường giới thiệu"/>
    <m/>
    <s v="Tốt"/>
    <s v="Tốt"/>
    <s v="Liên quan"/>
    <m/>
    <s v="4-6 triệu"/>
    <s v="200-300 người"/>
    <s v="Không"/>
    <m/>
    <s v=" Khác (ghi rõ)"/>
    <s v="NV chính thức"/>
    <s v="Có"/>
    <m/>
    <s v="Đại học"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212"/>
    <s v="NĐ32ĐIA137"/>
    <s v="Vũ "/>
    <s v="Toàn"/>
    <s v="Thiện"/>
    <m/>
    <x v="4"/>
    <x v="4"/>
    <x v="0"/>
    <s v="Nam"/>
    <b v="0"/>
    <n v="1993"/>
    <s v="Trung bình khá"/>
    <x v="1"/>
    <m/>
    <m/>
    <m/>
    <s v="Công nghiệp chế biến"/>
    <m/>
    <s v="48h"/>
    <s v="Trên 3 tháng"/>
    <s v="Quan hệ cá nhân"/>
    <m/>
    <s v="Tốt"/>
    <s v="Tốt"/>
    <s v="Liên quan"/>
    <m/>
    <s v="4-6 triệu"/>
    <s v="Trên 300 người"/>
    <s v="Có"/>
    <s v="2-4 tuần"/>
    <s v=" Khác (ghi rõ)"/>
    <s v="NV chính thức"/>
    <s v="Có"/>
    <m/>
    <s v="Đại học"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213"/>
    <s v="NĐ32ĐIA142"/>
    <s v="Lê"/>
    <s v="Văn"/>
    <s v="Tình"/>
    <m/>
    <x v="4"/>
    <x v="4"/>
    <x v="0"/>
    <s v="Nam"/>
    <b v="0"/>
    <n v="1991"/>
    <s v="Khá"/>
    <x v="1"/>
    <m/>
    <m/>
    <m/>
    <s v="Công nghiệp chế biến"/>
    <m/>
    <s v="48h"/>
    <s v="Trên 3 tháng"/>
    <s v="Do trường giới thiệu"/>
    <m/>
    <s v="Tốt"/>
    <s v="Tốt"/>
    <s v="Có liên quan"/>
    <m/>
    <s v="4-6 triệu"/>
    <s v="200-300 người"/>
    <s v="Có"/>
    <s v="2-4 tuần"/>
    <m/>
    <m/>
    <m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14"/>
    <s v="NĐ32ĐIA157"/>
    <s v="Nguyễn"/>
    <s v="Văn Bắc Bình"/>
    <s v="Vương"/>
    <m/>
    <x v="4"/>
    <x v="4"/>
    <x v="0"/>
    <s v="Nam"/>
    <b v="0"/>
    <n v="1985"/>
    <s v="Giỏi"/>
    <x v="3"/>
    <m/>
    <m/>
    <m/>
    <s v="Công nghiệp chế biến"/>
    <m/>
    <m/>
    <s v="Trước khi TN"/>
    <s v="Khác, ghi cụ thể"/>
    <s v="Việc sẳn có tại nhà"/>
    <s v="Tốt"/>
    <s v="Tốt"/>
    <s v="Có liên quan"/>
    <m/>
    <s v="6-8 triệu"/>
    <s v="2-10người"/>
    <s v="Không"/>
    <m/>
    <s v=" Khác (ghi rõ)"/>
    <s v="Tự quản lý"/>
    <s v="Có"/>
    <s v="Điện công nghiệp"/>
    <s v="Đại học"/>
    <m/>
    <m/>
    <m/>
    <m/>
    <m/>
    <m/>
    <m/>
    <m/>
    <m/>
    <m/>
    <m/>
    <s v="Hoàn toàn đồng ý"/>
    <s v="Đồng ý"/>
    <s v="Đồng ý"/>
    <s v="Trang thiết bị (máy móc, công cụ, v.v.) "/>
    <m/>
    <m/>
    <m/>
    <s v="Hoàn toàn đồng ý"/>
    <s v="Đồng ý"/>
  </r>
  <r>
    <n v="215"/>
    <s v="NĐ35ĐIA-LT"/>
    <s v="Nguyễn"/>
    <s v="Trung"/>
    <s v="Đăng"/>
    <m/>
    <x v="4"/>
    <x v="4"/>
    <x v="0"/>
    <s v="Nam"/>
    <b v="0"/>
    <n v="1996"/>
    <s v="Trung bình khá"/>
    <x v="2"/>
    <m/>
    <m/>
    <m/>
    <s v="Công nghiệp chế biến"/>
    <s v="Làm tại nhà"/>
    <s v="11h"/>
    <s v="Trước khi TN"/>
    <s v="Quan hệ cá nhân"/>
    <m/>
    <s v="Trung bình"/>
    <s v="Trung bình"/>
    <s v="Không liên quan"/>
    <m/>
    <s v="4-6 triệu"/>
    <s v="2-10người"/>
    <s v="Có"/>
    <s v="Trên 8 tuần"/>
    <s v=" Khác (ghi rõ)"/>
    <s v="Chủ tiệm"/>
    <s v="Có"/>
    <s v="Điện công nghiệp"/>
    <s v="Đại học"/>
    <m/>
    <m/>
    <m/>
    <m/>
    <m/>
    <m/>
    <s v="Học nâng cao trình độ"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216"/>
    <s v="NĐ35ĐIA-LT"/>
    <s v="Phạm"/>
    <s v="Công"/>
    <s v="Đường"/>
    <m/>
    <x v="4"/>
    <x v="4"/>
    <x v="0"/>
    <s v="Nam"/>
    <b v="0"/>
    <n v="1978"/>
    <m/>
    <x v="2"/>
    <m/>
    <m/>
    <m/>
    <m/>
    <s v="Cơ khí chế tạo"/>
    <s v="48h"/>
    <s v="Trên 3 tháng"/>
    <s v="Quan hệ cá nhân"/>
    <m/>
    <s v="Tốt"/>
    <s v="Tốt"/>
    <s v="Không liên quan"/>
    <m/>
    <s v="4-6 triệu"/>
    <s v="Trên 300 người"/>
    <m/>
    <m/>
    <s v=" Khác (ghi rõ)"/>
    <s v="NV chính thức"/>
    <s v="Có"/>
    <s v="Điện công nghiệp"/>
    <s v="Cao đẳng"/>
    <m/>
    <m/>
    <m/>
    <m/>
    <m/>
    <m/>
    <s v="Học nghề mới do không tìm được việc làm theo nghề đã học"/>
    <m/>
    <m/>
    <m/>
    <s v="Cao đẳng"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217"/>
    <s v="NĐ35ĐI2A-LT013"/>
    <s v="Bùi"/>
    <s v="Đức"/>
    <s v="Huy"/>
    <m/>
    <x v="4"/>
    <x v="4"/>
    <x v="0"/>
    <s v="Nam"/>
    <b v="0"/>
    <n v="1997"/>
    <s v="Khá"/>
    <x v="2"/>
    <m/>
    <m/>
    <m/>
    <m/>
    <m/>
    <m/>
    <s v="Trước khi TN"/>
    <s v="Quan hệ cá nhân"/>
    <m/>
    <s v="Trung bình"/>
    <s v="Trung bình"/>
    <s v="Không liên quan"/>
    <m/>
    <s v="2-4 triệu"/>
    <s v="2-10người"/>
    <s v="Có"/>
    <s v=" Dưới 2 tuần"/>
    <s v=" Khác (ghi rõ)"/>
    <s v="NV chính thức"/>
    <s v="Có"/>
    <m/>
    <s v="Cao đẳng"/>
    <m/>
    <m/>
    <m/>
    <m/>
    <m/>
    <m/>
    <s v="Học nâng cao trình độ"/>
    <m/>
    <s v="Trường CĐN Cơ giới và Thủy Lợi"/>
    <m/>
    <s v="Cao đẳng"/>
    <s v="Đồng ý phần nào"/>
    <s v="Đồng ý phần nào"/>
    <s v="Đồng ý phần nào"/>
    <s v="Trang thiết bị (máy móc, công cụ, v.v.) "/>
    <m/>
    <m/>
    <m/>
    <s v="Đồng ý phần nào"/>
    <s v="Đồng ý phần nào"/>
  </r>
  <r>
    <n v="218"/>
    <s v="NĐ35ĐIA-LT"/>
    <s v="Nguyễn"/>
    <s v="Hoàng"/>
    <s v="Lâm"/>
    <m/>
    <x v="4"/>
    <x v="4"/>
    <x v="0"/>
    <s v="Nam"/>
    <b v="0"/>
    <n v="1987"/>
    <s v="Khá"/>
    <x v="2"/>
    <m/>
    <m/>
    <m/>
    <s v="Công nghiệp chế biến"/>
    <m/>
    <s v="72h"/>
    <s v="Trên 3 tháng"/>
    <s v="Khác, ghi cụ thể"/>
    <s v="Tự nộp đơn xin việc"/>
    <s v="Tốt"/>
    <m/>
    <s v="Có liên quan"/>
    <m/>
    <s v="4-6 triệu"/>
    <s v="Trên 300 người"/>
    <s v="Có"/>
    <s v="6-8 tuần"/>
    <s v=" Khác (ghi rõ)"/>
    <s v="NV trong thời gian thử việc"/>
    <s v="Có"/>
    <m/>
    <s v="Cao đẳng"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rang thiết bị (máy móc, công cụ, v.v.) "/>
    <m/>
    <m/>
    <m/>
    <s v="Đồng ý"/>
    <s v="Đồng ý"/>
  </r>
  <r>
    <n v="219"/>
    <s v="NĐ35ĐI-LT"/>
    <s v="Nguyễn"/>
    <s v="Văn"/>
    <s v="Lâu"/>
    <m/>
    <x v="4"/>
    <x v="4"/>
    <x v="0"/>
    <s v="Nam"/>
    <b v="0"/>
    <n v="1997"/>
    <s v="Trung bình khá"/>
    <x v="2"/>
    <m/>
    <m/>
    <m/>
    <s v="Giao thông vận tải"/>
    <m/>
    <m/>
    <s v="1-3 tháng"/>
    <s v="Quan hệ cá nhân"/>
    <m/>
    <s v="Trung bình"/>
    <s v="Tốt"/>
    <s v="Không liên quan"/>
    <m/>
    <s v="4-6 triệu"/>
    <s v="2-10người"/>
    <s v="Không"/>
    <m/>
    <m/>
    <m/>
    <s v="Có"/>
    <s v="Điện - Điện tử"/>
    <s v="Cao đẳng"/>
    <m/>
    <m/>
    <m/>
    <m/>
    <m/>
    <m/>
    <s v="Học nâng cao trình độ"/>
    <m/>
    <s v="Trường CĐN Cơ giới và Thủy Lợi"/>
    <s v="Điện - Điện tử"/>
    <s v="Cao đẳng"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220"/>
    <s v="NĐ35ĐI2A-LT016"/>
    <s v="Nguyễn"/>
    <s v="Đức"/>
    <s v="Long"/>
    <m/>
    <x v="4"/>
    <x v="4"/>
    <x v="0"/>
    <s v="Nam"/>
    <b v="0"/>
    <n v="1996"/>
    <s v="Khá"/>
    <x v="1"/>
    <m/>
    <m/>
    <m/>
    <m/>
    <m/>
    <s v="48h"/>
    <s v="1-3 tháng"/>
    <s v="Quan hệ cá nhân"/>
    <m/>
    <s v="Tốt"/>
    <s v="Tốt"/>
    <s v="Không liên quan"/>
    <m/>
    <s v="4-6 triệu"/>
    <s v="Trên 300 người"/>
    <s v="Không"/>
    <m/>
    <s v=" Khác (ghi rõ)"/>
    <s v="NV chính thức"/>
    <s v="Có"/>
    <m/>
    <s v="Cao đẳng"/>
    <m/>
    <s v="CV không liên quan đến nghề/unrelated"/>
    <s v="Kỹ năng nghề không đáp ứng được yêu cầu công việc "/>
    <s v="Thiếu kinh nghiệm làm việc"/>
    <m/>
    <m/>
    <s v="Học nâng cao trình độ"/>
    <m/>
    <s v="Trường CĐN Cơ giới và Thủy Lợi"/>
    <s v="Điện Công Nghiệp"/>
    <s v="Cao đẳng"/>
    <s v="Đồng ý"/>
    <s v="Đồng ý"/>
    <s v="Đồng ý"/>
    <s v="Tài liệu,chương trình (sách, v.v.)"/>
    <s v="Thực tập/ thực hành tại doanh nghiệp "/>
    <m/>
    <m/>
    <s v="Đồng ý"/>
    <s v="Đồng ý"/>
  </r>
  <r>
    <n v="221"/>
    <s v="NĐ35ĐI2A-LT018"/>
    <s v="Trần"/>
    <s v="Triệu"/>
    <s v="Minh"/>
    <m/>
    <x v="4"/>
    <x v="4"/>
    <x v="0"/>
    <s v="Nam"/>
    <b v="0"/>
    <n v="1992"/>
    <s v="Khá"/>
    <x v="2"/>
    <m/>
    <m/>
    <m/>
    <s v="Thương mại &amp; Dịch vụ (Bán buôn, bán lẻ)"/>
    <m/>
    <s v="84h"/>
    <s v="Trước khi TN"/>
    <s v="Quan hệ cá nhân"/>
    <m/>
    <s v="Tốt"/>
    <s v="Tốt"/>
    <s v="Liên quan"/>
    <m/>
    <s v="4-6 triệu"/>
    <s v="Trên 300 người"/>
    <s v="Có"/>
    <s v="Trên 8 tuần"/>
    <s v=" Khác (ghi rõ)"/>
    <s v="NV chính thức"/>
    <s v="Có"/>
    <m/>
    <s v="Đại học"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222"/>
    <s v="NĐ35ĐIA-LT"/>
    <s v="Trần"/>
    <s v="Phú"/>
    <s v="Quý"/>
    <m/>
    <x v="4"/>
    <x v="4"/>
    <x v="0"/>
    <s v="Nam"/>
    <b v="0"/>
    <n v="1997"/>
    <s v="Trung bình khá"/>
    <x v="2"/>
    <m/>
    <m/>
    <m/>
    <s v="Thương mại &amp; Dịch vụ (Bán buôn, bán lẻ)"/>
    <m/>
    <m/>
    <s v="Trên 3 tháng"/>
    <s v="Quan hệ cá nhân"/>
    <m/>
    <s v="Trung bình"/>
    <s v="Trung bình"/>
    <s v="Liên quan"/>
    <m/>
    <s v="&lt;Dưới 2 triệu"/>
    <s v="2-10người"/>
    <s v="Không"/>
    <m/>
    <m/>
    <m/>
    <s v="Không"/>
    <m/>
    <m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223"/>
    <s v="NĐ35ĐIA-LT"/>
    <s v="Tạ "/>
    <s v="Anh"/>
    <s v="Thi"/>
    <m/>
    <x v="4"/>
    <x v="4"/>
    <x v="0"/>
    <s v="Nam"/>
    <b v="0"/>
    <n v="1997"/>
    <m/>
    <x v="2"/>
    <m/>
    <m/>
    <m/>
    <s v="Nông - lâm - ngư nghiệp"/>
    <m/>
    <s v="40h"/>
    <s v="Trước khi TN"/>
    <s v="Quan hệ cá nhân"/>
    <m/>
    <s v="Tốt"/>
    <s v="Kém"/>
    <s v="Không liên quan"/>
    <m/>
    <s v="4-6 triệu"/>
    <s v="2-10người"/>
    <s v="Không"/>
    <m/>
    <s v=" Khác (ghi rõ)"/>
    <s v="NV chính thức"/>
    <s v="Không"/>
    <m/>
    <m/>
    <m/>
    <m/>
    <m/>
    <m/>
    <m/>
    <m/>
    <s v="Học nâng cao trình độ"/>
    <m/>
    <s v="Trường CĐN Cơ giới và Thủy Lợi"/>
    <s v="Điện Công Nghiệp"/>
    <s v="Cao đẳng"/>
    <s v="Đồng ý"/>
    <s v="Đồng ý phần nào"/>
    <s v="Đồng ý phần nào"/>
    <s v="Trang thiết bị (máy móc, công cụ, v.v.) "/>
    <m/>
    <m/>
    <m/>
    <s v="Đồng ý phần nào"/>
    <s v="Đồng ý phần nào"/>
  </r>
  <r>
    <n v="224"/>
    <s v="NĐ35ĐI2A-LT020"/>
    <s v="Nguyễn"/>
    <s v="Nhựt"/>
    <s v="Thuận"/>
    <m/>
    <x v="4"/>
    <x v="4"/>
    <x v="0"/>
    <s v="Nam"/>
    <b v="0"/>
    <n v="1994"/>
    <s v="Khá"/>
    <x v="2"/>
    <m/>
    <m/>
    <m/>
    <m/>
    <s v="Bảo trì"/>
    <s v="48h"/>
    <s v="Trên 3 tháng"/>
    <s v="Khác, ghi cụ thể"/>
    <s v="Tự xin việc"/>
    <s v="Rất tốt"/>
    <s v="Rất tốt"/>
    <s v="Có liên quan"/>
    <s v="Khoảng 4 triệu"/>
    <m/>
    <s v="Trên 300 người"/>
    <s v="Có"/>
    <s v="4-6 tuần"/>
    <s v=" Khác (ghi rõ)"/>
    <s v="NV trong thời gian thử việc"/>
    <s v="Có"/>
    <s v="Điện công nghiệp"/>
    <s v="Cao đẳng"/>
    <m/>
    <m/>
    <m/>
    <m/>
    <m/>
    <m/>
    <s v="Học nâng cao trình độ"/>
    <m/>
    <s v="Trường CĐN Cơ giới và Thủy Lợi"/>
    <s v="Điện Công Nghiệp"/>
    <s v="Cao đẳng"/>
    <s v="Hoàn toàn đồng ý"/>
    <s v="Hoàn toàn đồng ý"/>
    <s v="Hoàn toàn đồng ý"/>
    <m/>
    <m/>
    <m/>
    <m/>
    <s v="Hoàn toàn đồng ý"/>
    <s v="Hoàn toàn đồng ý"/>
  </r>
  <r>
    <n v="225"/>
    <s v="NĐ35ĐIA-LT"/>
    <s v="Nguyễn"/>
    <s v="Mai Hoàng"/>
    <s v="Tiến"/>
    <m/>
    <x v="4"/>
    <x v="4"/>
    <x v="0"/>
    <s v="Nam"/>
    <b v="0"/>
    <n v="1996"/>
    <m/>
    <x v="2"/>
    <m/>
    <m/>
    <m/>
    <s v="Thương mại &amp; Dịch vụ (Bán buôn, bán lẻ)"/>
    <m/>
    <m/>
    <s v="1-3 tháng"/>
    <s v="Quan hệ cá nhân"/>
    <m/>
    <s v="Tốt"/>
    <s v="Tốt"/>
    <s v="Liên quan"/>
    <m/>
    <s v="&lt;Dưới 2 triệu"/>
    <s v="2-10người"/>
    <s v="Không"/>
    <m/>
    <s v=" Khác (ghi rõ)"/>
    <s v="NV chính thức"/>
    <s v="Không"/>
    <m/>
    <m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hực tập/ thực hành tại doanh nghiệp "/>
    <m/>
    <m/>
    <m/>
    <s v="Đồng ý"/>
    <s v="Đồng ý"/>
  </r>
  <r>
    <n v="226"/>
    <s v="NĐ35ĐIA-LT"/>
    <s v="Não"/>
    <s v="Thiên"/>
    <s v="Trịnh"/>
    <m/>
    <x v="4"/>
    <x v="4"/>
    <x v="0"/>
    <s v="Nam"/>
    <b v="0"/>
    <n v="1990"/>
    <s v="Trung bình khá"/>
    <x v="1"/>
    <m/>
    <m/>
    <m/>
    <m/>
    <s v="Gia công"/>
    <m/>
    <s v="1-3 tháng"/>
    <s v="Khác, ghi cụ thể"/>
    <s v="Tự xin việc"/>
    <s v="Rất tốt"/>
    <s v="Rất tốt"/>
    <s v="Không liên quan"/>
    <s v="3.700.000"/>
    <m/>
    <s v="10-200 người"/>
    <m/>
    <m/>
    <s v=" Khác (ghi rõ)"/>
    <s v="Công nhân sản xuất"/>
    <s v="Có"/>
    <m/>
    <m/>
    <m/>
    <s v="Cả 2 công việc trên"/>
    <m/>
    <m/>
    <m/>
    <m/>
    <s v="Học nâng cao trình độ"/>
    <m/>
    <s v="Trường CĐN Cơ giới và Thủy Lợi"/>
    <s v="Điện Công Nghiệp"/>
    <s v="Cao đẳng"/>
    <m/>
    <m/>
    <m/>
    <m/>
    <m/>
    <m/>
    <m/>
    <s v="Không đồng ý"/>
    <s v="Hoàn toàn không đồng ý"/>
  </r>
  <r>
    <n v="227"/>
    <s v="N35ĐIA-LT003"/>
    <s v="Nguyễn"/>
    <s v="Thiện"/>
    <s v="Tuyển"/>
    <m/>
    <x v="4"/>
    <x v="4"/>
    <x v="0"/>
    <s v="Nam"/>
    <b v="0"/>
    <n v="1986"/>
    <m/>
    <x v="2"/>
    <m/>
    <m/>
    <m/>
    <m/>
    <m/>
    <m/>
    <m/>
    <e v="#N/A"/>
    <m/>
    <m/>
    <m/>
    <m/>
    <m/>
    <m/>
    <m/>
    <m/>
    <m/>
    <s v=" Khác (ghi rõ)"/>
    <s v="NV chính thức"/>
    <s v="Có"/>
    <m/>
    <s v="Cao đẳng"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rang thiết bị (máy móc, công cụ, v.v.) "/>
    <m/>
    <m/>
    <m/>
    <s v="Đồng ý"/>
    <s v="Đồng ý"/>
  </r>
  <r>
    <n v="228"/>
    <n v="1236010"/>
    <s v="Đặng "/>
    <s v="Quốc"/>
    <s v="Khánh"/>
    <m/>
    <x v="5"/>
    <x v="5"/>
    <x v="0"/>
    <s v="Nam"/>
    <b v="0"/>
    <n v="1994"/>
    <s v="Giỏi"/>
    <x v="1"/>
    <m/>
    <m/>
    <m/>
    <s v="Nhà hàng, khách sạn và Du lịch"/>
    <m/>
    <n v="40"/>
    <s v="Trên 3 tháng"/>
    <s v="Do cơ quan dịch vụ việclàm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Cơ sở vật chất (phòng học, thư việnv.v.)"/>
    <m/>
    <m/>
    <m/>
    <s v="Hoàn toàn đồng ý"/>
    <s v="Hoàn toàn đồng ý"/>
  </r>
  <r>
    <n v="229"/>
    <n v="1236117"/>
    <s v="Trần"/>
    <s v="Thị Như"/>
    <s v="Thủy"/>
    <m/>
    <x v="5"/>
    <x v="5"/>
    <x v="0"/>
    <s v="Nữ"/>
    <s v="học bổng"/>
    <n v="1994"/>
    <s v="Giỏi"/>
    <x v="1"/>
    <m/>
    <m/>
    <m/>
    <s v="Nhà hàng, khách sạn và Du lịch"/>
    <m/>
    <n v="40"/>
    <s v="1-3 tháng"/>
    <s v="Do cơ quan dịch vụ việclàm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0"/>
    <n v="1236002"/>
    <s v="Dương"/>
    <s v="Quốc"/>
    <s v="Bảo"/>
    <m/>
    <x v="5"/>
    <x v="5"/>
    <x v="0"/>
    <s v="Nam"/>
    <b v="0"/>
    <n v="1993"/>
    <s v="Giỏi"/>
    <x v="1"/>
    <m/>
    <m/>
    <m/>
    <s v="Nhà hàng, khách sạn và Du lịch"/>
    <m/>
    <n v="40"/>
    <s v="1-3 tháng"/>
    <s v="Do cơ quan dịch vụ việclàm"/>
    <m/>
    <s v="Tốt"/>
    <s v="Rất 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m/>
    <m/>
    <m/>
    <m/>
    <s v="Đồng ý"/>
    <s v="Đồng ý"/>
  </r>
  <r>
    <n v="231"/>
    <n v="1236014"/>
    <s v="Nguyễn"/>
    <s v="Vũ Trường"/>
    <s v="Quyên"/>
    <m/>
    <x v="5"/>
    <x v="5"/>
    <x v="0"/>
    <s v="Nữ"/>
    <s v="học bổng"/>
    <n v="1992"/>
    <s v="Khá"/>
    <x v="1"/>
    <m/>
    <m/>
    <m/>
    <s v="Nhà hàng, khách sạn và Du lịch"/>
    <m/>
    <n v="40"/>
    <s v="Trên 3 tháng"/>
    <s v="Qua quảng cáo trên Internet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Phương pháp giảng dạy của giáo viên"/>
    <m/>
    <m/>
    <m/>
    <s v="Đồng ý"/>
    <s v="Đồng ý"/>
  </r>
  <r>
    <n v="232"/>
    <n v="1236115"/>
    <s v="Trần"/>
    <s v="Minh"/>
    <s v="Thành"/>
    <m/>
    <x v="5"/>
    <x v="5"/>
    <x v="0"/>
    <s v="Nam"/>
    <b v="0"/>
    <n v="1993"/>
    <s v="Khá"/>
    <x v="1"/>
    <m/>
    <m/>
    <m/>
    <s v="Nhà hàng, khách sạn và Du lịch"/>
    <m/>
    <n v="40"/>
    <s v="Dưới 1 tháng"/>
    <s v="Quan hệ cá nhân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3"/>
    <n v="1236102"/>
    <s v="Nguyễn"/>
    <s v="Cao Hoàng"/>
    <s v="Bảo"/>
    <m/>
    <x v="5"/>
    <x v="5"/>
    <x v="0"/>
    <s v="Nam"/>
    <b v="0"/>
    <n v="1993"/>
    <s v="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4"/>
    <n v="1236107"/>
    <s v="Trần"/>
    <s v="Đăng"/>
    <s v="Hoàng"/>
    <m/>
    <x v="5"/>
    <x v="5"/>
    <x v="0"/>
    <s v="Nam"/>
    <b v="0"/>
    <n v="1994"/>
    <s v="Trung bình khá"/>
    <x v="1"/>
    <m/>
    <m/>
    <m/>
    <s v="Nhà hàng, khách sạn và Du lịch"/>
    <m/>
    <n v="40"/>
    <s v="Trên 3 tháng"/>
    <s v="Quan hệ cá nhân"/>
    <m/>
    <s v="Tốt"/>
    <s v="Rất 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5"/>
    <n v="1236022"/>
    <s v="Vũ"/>
    <s v="Hoàng Quang"/>
    <s v="Vũ"/>
    <m/>
    <x v="5"/>
    <x v="5"/>
    <x v="0"/>
    <s v="Nam"/>
    <b v="0"/>
    <n v="1991"/>
    <s v="Giỏi"/>
    <x v="1"/>
    <m/>
    <m/>
    <m/>
    <s v="Nhà hàng, khách sạn và Du lịch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Đồng ý"/>
  </r>
  <r>
    <n v="236"/>
    <n v="1236119"/>
    <s v="Nguyễn"/>
    <s v="Hữu"/>
    <s v="Tuấn"/>
    <m/>
    <x v="5"/>
    <x v="5"/>
    <x v="0"/>
    <s v="Nam"/>
    <b v="0"/>
    <n v="1994"/>
    <s v="Trung bình 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Thiếu kinh nghiệm làm việc"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7"/>
    <n v="1236105"/>
    <s v="Nguyễn"/>
    <s v="Ngọc Phương"/>
    <s v="Duyên"/>
    <m/>
    <x v="5"/>
    <x v="5"/>
    <x v="0"/>
    <s v="Nữ"/>
    <s v="học bổng"/>
    <n v="1994"/>
    <s v="Giỏi"/>
    <x v="1"/>
    <m/>
    <m/>
    <m/>
    <s v="Nhà hàng, khách sạn và Du lịch"/>
    <m/>
    <n v="40"/>
    <s v="Trên 3 tháng"/>
    <s v="Qua quảng cáo trên báo/đài/TV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8"/>
    <n v="1236018"/>
    <s v="Trương"/>
    <s v="Thị"/>
    <s v="Thuyên"/>
    <m/>
    <x v="5"/>
    <x v="5"/>
    <x v="0"/>
    <s v="Nữ"/>
    <s v="học bổng"/>
    <n v="1994"/>
    <s v="Giỏi"/>
    <x v="1"/>
    <m/>
    <m/>
    <m/>
    <s v="Nhà hàng, khách sạn và Du lịch"/>
    <m/>
    <n v="40"/>
    <s v="Trên 3 tháng"/>
    <s v="Do trường giới thiệu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Hoàn toàn đồng ý"/>
    <s v="Hoàn toàn đồng ý"/>
  </r>
  <r>
    <n v="239"/>
    <n v="1236004"/>
    <s v="Nguyễn"/>
    <s v="Thị Thu"/>
    <s v="Diễm"/>
    <m/>
    <x v="5"/>
    <x v="5"/>
    <x v="0"/>
    <s v="Nữ"/>
    <s v="học bổng"/>
    <n v="1994"/>
    <s v="Giỏi"/>
    <x v="1"/>
    <m/>
    <m/>
    <m/>
    <s v="Nhà hàng, khách sạn và Du lịch"/>
    <m/>
    <n v="40"/>
    <s v="Trên 3 tháng"/>
    <s v="Hội chợ việc làm"/>
    <m/>
    <s v="Tốt"/>
    <s v="Rất tốt"/>
    <s v="Có liên quan"/>
    <m/>
    <s v="2-4 triệu"/>
    <s v="10-200 người"/>
    <s v="Có"/>
    <s v="2-4 tuần"/>
    <s v=" Nhân viên chính thức"/>
    <m/>
    <s v="Có"/>
    <s v="Quản trị kinh doanh"/>
    <s v="Đại học"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Đồng ý"/>
    <s v="Hoàn toàn đồng ý"/>
  </r>
  <r>
    <n v="240"/>
    <n v="1236121"/>
    <s v="Nguyễn"/>
    <s v="Thị Hải"/>
    <s v="Yến"/>
    <m/>
    <x v="5"/>
    <x v="5"/>
    <x v="0"/>
    <s v="Nữ"/>
    <b v="0"/>
    <n v="1994"/>
    <s v="Xuất sắc"/>
    <x v="1"/>
    <m/>
    <m/>
    <m/>
    <s v="Nhà hàng, khách sạn và Du lịch"/>
    <m/>
    <n v="40"/>
    <s v="Dưới 1 tháng"/>
    <s v="Quan hệ cá nhân"/>
    <m/>
    <s v="Tốt"/>
    <s v="Tốt"/>
    <s v="Có liên quan"/>
    <m/>
    <s v="4-6 triệu"/>
    <s v="Trên 300 người"/>
    <s v="Có"/>
    <s v="2-4 tuần"/>
    <s v=" Nhân viên chính thức"/>
    <m/>
    <s v="Không"/>
    <m/>
    <m/>
    <m/>
    <m/>
    <m/>
    <m/>
    <m/>
    <m/>
    <m/>
    <m/>
    <m/>
    <m/>
    <m/>
    <s v="Hoàn toàn đồng ý"/>
    <s v="Đồng ý"/>
    <s v="Đồng ý"/>
    <s v="Tài liệu,chương trình (sách, v.v.)"/>
    <m/>
    <m/>
    <m/>
    <s v="Đồng ý"/>
    <s v="Đồng ý"/>
  </r>
  <r>
    <n v="241"/>
    <n v="1236114"/>
    <s v="Phạm"/>
    <s v="Văn"/>
    <s v="Sỉ"/>
    <m/>
    <x v="5"/>
    <x v="5"/>
    <x v="0"/>
    <s v="Nam"/>
    <b v="0"/>
    <n v="1994"/>
    <s v="Giỏi"/>
    <x v="1"/>
    <m/>
    <m/>
    <m/>
    <s v="Nhà hàng, khách sạn và Du lịch"/>
    <m/>
    <n v="40"/>
    <s v="Dưới 1 tháng"/>
    <s v="Do cơ quan dịch vụ việclàm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42"/>
    <n v="1236008"/>
    <s v="Phạm"/>
    <s v="Anh"/>
    <s v="Hùng"/>
    <m/>
    <x v="5"/>
    <x v="5"/>
    <x v="0"/>
    <s v="Nam"/>
    <b v="0"/>
    <n v="1993"/>
    <s v="Khá"/>
    <x v="3"/>
    <s v="Tự KD"/>
    <m/>
    <m/>
    <s v="Khác, ghi cụ thể"/>
    <s v="mở quán ăn"/>
    <n v="50"/>
    <s v="Trên 3 tháng"/>
    <s v="Khác, ghi cụ thể"/>
    <s v="Tự tạo"/>
    <s v="Tốt"/>
    <s v="Tốt"/>
    <s v="Liên quan"/>
    <m/>
    <s v="6-8 triệu"/>
    <s v="2-10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243"/>
    <n v="1236109"/>
    <s v="Nguyễn"/>
    <s v="Thị Thu"/>
    <s v="Hương"/>
    <m/>
    <x v="5"/>
    <x v="5"/>
    <x v="0"/>
    <s v="Nữ"/>
    <s v="học bổng"/>
    <n v="1993"/>
    <s v="Giỏi"/>
    <x v="1"/>
    <m/>
    <m/>
    <m/>
    <s v="Nhà hàng, khách sạn và Du lịch"/>
    <m/>
    <n v="40"/>
    <s v="Trên 3 tháng"/>
    <s v="Quan hệ cá nhân"/>
    <m/>
    <s v="Tốt"/>
    <s v="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Hoàn toàn đồng ý"/>
    <s v="Đồng ý"/>
    <s v="Đồng ý"/>
    <s v="Tài liệu,chương trình (sách, v.v.)"/>
    <m/>
    <m/>
    <m/>
    <s v="Đồng ý"/>
    <s v="Đồng ý"/>
  </r>
  <r>
    <n v="244"/>
    <n v="1236009"/>
    <s v="Nguyễn"/>
    <s v="Thị Minh"/>
    <s v="Huyền"/>
    <m/>
    <x v="5"/>
    <x v="5"/>
    <x v="0"/>
    <s v="Nữ"/>
    <s v="học bổng"/>
    <n v="1993"/>
    <s v="Khá"/>
    <x v="1"/>
    <m/>
    <m/>
    <m/>
    <s v="Nhà hàng, khách sạn và Du lịch"/>
    <m/>
    <n v="40"/>
    <s v="Trên 3 tháng"/>
    <s v="Hội chợ việc làm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Hoàn toàn đồng ý"/>
  </r>
  <r>
    <n v="245"/>
    <n v="1236021"/>
    <s v="Nguyễn"/>
    <s v="Hữu Châu"/>
    <s v="Viên"/>
    <m/>
    <x v="5"/>
    <x v="5"/>
    <x v="0"/>
    <s v="Nam"/>
    <b v="0"/>
    <n v="1994"/>
    <s v="Trung bình khá"/>
    <x v="1"/>
    <m/>
    <m/>
    <m/>
    <s v="Nhà hàng, khách sạn và Du lịch"/>
    <m/>
    <n v="40"/>
    <s v="Dưới 1 tháng"/>
    <s v="Quan hệ cá nhân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Đồng ý"/>
    <s v="Đồng ý"/>
  </r>
  <r>
    <n v="246"/>
    <n v="1236007"/>
    <s v="Vy"/>
    <s v="Thị Thanh"/>
    <s v="Hiền"/>
    <m/>
    <x v="5"/>
    <x v="5"/>
    <x v="0"/>
    <s v="Nữ"/>
    <s v="học bổng"/>
    <n v="1994"/>
    <s v="Giỏi"/>
    <x v="1"/>
    <m/>
    <m/>
    <m/>
    <s v="Nhà hàng, khách sạn và Du lịch"/>
    <m/>
    <n v="40"/>
    <s v="Trên 3 tháng"/>
    <s v="Quan hệ cá nhân"/>
    <m/>
    <s v="Tốt"/>
    <s v="Rất tốt"/>
    <s v="Có liên quan"/>
    <m/>
    <s v="2-4 triệu"/>
    <s v="10-200 người"/>
    <s v="Có"/>
    <s v="2-4 tuần"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247"/>
    <n v="1236006"/>
    <s v="Nguyễn"/>
    <s v="Thị"/>
    <s v="Hằng"/>
    <m/>
    <x v="5"/>
    <x v="5"/>
    <x v="0"/>
    <s v="Nữ"/>
    <s v="học bổng"/>
    <n v="1994"/>
    <s v="Giỏi"/>
    <x v="1"/>
    <m/>
    <m/>
    <m/>
    <s v="Nhà hàng, khách sạn và Du lịch"/>
    <m/>
    <n v="40"/>
    <s v="Trên 3 tháng"/>
    <s v="Do cơ quan dịch vụ việclàm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Cơ sở vật chất (phòng học, thư việnv.v.)"/>
    <m/>
    <m/>
    <m/>
    <s v="Đồng ý"/>
    <s v="Đồng ý"/>
  </r>
  <r>
    <n v="248"/>
    <n v="1236013"/>
    <s v="Nguyễn"/>
    <s v="Thị Hoài"/>
    <s v="Phương"/>
    <m/>
    <x v="5"/>
    <x v="5"/>
    <x v="0"/>
    <s v="Nữ"/>
    <s v="học bổng"/>
    <n v="1993"/>
    <s v="Giỏi"/>
    <x v="3"/>
    <m/>
    <m/>
    <m/>
    <s v="Nhà hàng, khách sạn và Du lịch"/>
    <m/>
    <n v="40"/>
    <s v="Dưới 1 tháng"/>
    <s v="Do cơ quan dịch vụ việclàm"/>
    <m/>
    <s v="Tốt"/>
    <s v="Tốt"/>
    <s v="Có liên quan"/>
    <m/>
    <s v="&gt; Trên 8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Hoàn toàn đồng ý"/>
    <s v="Hoàn toàn đồng ý"/>
  </r>
  <r>
    <n v="249"/>
    <n v="1236101"/>
    <s v="Nguyễn"/>
    <s v="Thị"/>
    <s v="Bắc"/>
    <m/>
    <x v="5"/>
    <x v="5"/>
    <x v="0"/>
    <s v="Nữ"/>
    <s v="học bổng"/>
    <n v="1994"/>
    <s v="Giỏi"/>
    <x v="1"/>
    <m/>
    <m/>
    <m/>
    <s v="Nhà hàng, khách sạn và Du lịch"/>
    <m/>
    <n v="40"/>
    <s v="Trên 3 tháng"/>
    <s v="Do cơ quan dịch vụ việclàm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0"/>
    <n v="1236118"/>
    <s v="Nguyễn"/>
    <s v="Thị"/>
    <s v="Tính"/>
    <m/>
    <x v="5"/>
    <x v="5"/>
    <x v="0"/>
    <s v="Nữ"/>
    <s v="học bổng"/>
    <n v="1994"/>
    <s v="Giỏi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251"/>
    <n v="1236012"/>
    <s v="Ngô"/>
    <s v="Thành"/>
    <s v="Long"/>
    <m/>
    <x v="5"/>
    <x v="5"/>
    <x v="0"/>
    <s v="Nam"/>
    <b v="0"/>
    <n v="1994"/>
    <s v="Giỏi"/>
    <x v="1"/>
    <m/>
    <m/>
    <m/>
    <s v="Nhà hàng, khách sạn và Du lịch"/>
    <m/>
    <n v="40"/>
    <s v="Trên 3 tháng"/>
    <s v="Do cơ quan dịch vụ việclàm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2"/>
    <n v="1235019"/>
    <s v="Huỳnh"/>
    <s v="Khương"/>
    <s v="Nghĩa"/>
    <m/>
    <x v="6"/>
    <x v="6"/>
    <x v="0"/>
    <s v="Nam"/>
    <b v="0"/>
    <n v="1990"/>
    <s v="Trung bình khá"/>
    <x v="1"/>
    <m/>
    <m/>
    <m/>
    <s v="Thương mại &amp; Dịch vụ (Bán buôn, bán lẻ)"/>
    <m/>
    <n v="40"/>
    <s v="1-3 tháng"/>
    <s v="Do trường giới thiệu"/>
    <m/>
    <s v="Rất tốt"/>
    <s v="Rất tốt"/>
    <s v="Có liên quan"/>
    <m/>
    <s v="4-6 triệu"/>
    <s v="10-200 người"/>
    <s v="Có"/>
    <s v="2-4 tuần"/>
    <s v=" Nhân viên chính thức"/>
    <m/>
    <s v="Có"/>
    <s v="Bếp"/>
    <s v="Khác"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Hoàn toàn đồng ý"/>
  </r>
  <r>
    <n v="253"/>
    <n v="1235013"/>
    <s v="Phan"/>
    <s v="Quốc"/>
    <s v="Khánh"/>
    <m/>
    <x v="6"/>
    <x v="6"/>
    <x v="0"/>
    <s v="Nam"/>
    <b v="0"/>
    <n v="1992"/>
    <s v="Khá"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4"/>
    <n v="1235108"/>
    <s v="Nguyễn"/>
    <s v="Thị Hồng"/>
    <s v="Hạnh"/>
    <m/>
    <x v="6"/>
    <x v="6"/>
    <x v="0"/>
    <s v="Nữ"/>
    <s v="học bổng"/>
    <n v="1994"/>
    <s v="Khá"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5"/>
    <n v="1235021"/>
    <s v="Lê"/>
    <s v="Tuấn"/>
    <s v="Nhật"/>
    <m/>
    <x v="6"/>
    <x v="6"/>
    <x v="0"/>
    <s v="Nam"/>
    <b v="0"/>
    <n v="1994"/>
    <s v="Trung bình khá"/>
    <x v="3"/>
    <m/>
    <m/>
    <m/>
    <s v="Thương mại &amp; Dịch vụ (Bán buôn, bán lẻ)"/>
    <m/>
    <n v="40"/>
    <s v="1-3 tháng"/>
    <s v="Khác, ghi cụ thể"/>
    <s v="Làm chủ"/>
    <s v="Rất tốt"/>
    <s v="Rất tốt"/>
    <s v="Có 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56"/>
    <n v="1235017"/>
    <s v="Nguyễn"/>
    <s v="Tiến"/>
    <s v="Lợi"/>
    <m/>
    <x v="6"/>
    <x v="6"/>
    <x v="0"/>
    <s v="Nam"/>
    <b v="0"/>
    <n v="1994"/>
    <s v="Khá"/>
    <x v="1"/>
    <m/>
    <m/>
    <m/>
    <s v="Nhà hàng, khách sạn và Du lịch"/>
    <m/>
    <n v="40"/>
    <s v="Trên 3 tháng"/>
    <s v="Qua quảng cáo trên Internet"/>
    <m/>
    <s v="Tốt"/>
    <s v="Rất tốt"/>
    <s v="Có liên quan"/>
    <m/>
    <s v="4-6 triệu"/>
    <s v="10-200 người"/>
    <s v="Không"/>
    <m/>
    <s v=" Nhân viên chính thức"/>
    <m/>
    <s v="Có"/>
    <s v="Ngoại ngữ"/>
    <s v="Khác"/>
    <m/>
    <m/>
    <m/>
    <m/>
    <m/>
    <m/>
    <s v="Học nâng cao trình độ"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257"/>
    <n v="1235025"/>
    <s v="Nguyễn"/>
    <s v="Anh"/>
    <s v="Quý"/>
    <m/>
    <x v="6"/>
    <x v="6"/>
    <x v="0"/>
    <s v="Nam"/>
    <b v="0"/>
    <n v="1991"/>
    <s v="Khá"/>
    <x v="3"/>
    <m/>
    <m/>
    <m/>
    <s v="Nhà hàng, khách sạn và Du lịch"/>
    <s v="mở quán ăn"/>
    <n v="50"/>
    <s v="Trên 3 tháng"/>
    <s v="Khác, ghi cụ thể"/>
    <s v="Tự mở quán "/>
    <s v="Rất tốt"/>
    <s v="Rất tốt"/>
    <s v="Có liên quan"/>
    <m/>
    <s v="&gt; Trên 8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258"/>
    <n v="1235016"/>
    <s v="Nguyễn"/>
    <s v="Vĩnh"/>
    <s v="Lộc"/>
    <m/>
    <x v="6"/>
    <x v="6"/>
    <x v="0"/>
    <s v="Nam"/>
    <b v="0"/>
    <n v="1988"/>
    <s v="Giỏi"/>
    <x v="3"/>
    <m/>
    <m/>
    <m/>
    <s v="Nhà hàng, khách sạn và Du lịch"/>
    <m/>
    <n v="40"/>
    <s v="Trên 3 tháng"/>
    <s v="Khác, ghi cụ thể"/>
    <s v="Tự mở quán "/>
    <s v="Rất tốt"/>
    <s v="Rất tốt"/>
    <s v="Có liên quan"/>
    <m/>
    <s v="4-6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9"/>
    <n v="1235026"/>
    <s v="Hoàng"/>
    <s v="Thị"/>
    <s v="Soa"/>
    <m/>
    <x v="6"/>
    <x v="6"/>
    <x v="0"/>
    <s v="Nữ"/>
    <s v="học bổng"/>
    <n v="1993"/>
    <s v="Khá"/>
    <x v="1"/>
    <m/>
    <m/>
    <m/>
    <s v="Nhà hàng, khách sạn và Du lịch"/>
    <m/>
    <n v="40"/>
    <s v="Trên 3 tháng"/>
    <s v="Quan hệ cá nhân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260"/>
    <n v="1235110"/>
    <s v="Bùi"/>
    <s v="Tấn"/>
    <s v="Lâm"/>
    <m/>
    <x v="6"/>
    <x v="6"/>
    <x v="0"/>
    <s v="Nam"/>
    <b v="0"/>
    <n v="1994"/>
    <s v="Khá"/>
    <x v="1"/>
    <m/>
    <m/>
    <m/>
    <s v="Nhà hàng, khách sạn và Du lịch"/>
    <m/>
    <n v="40"/>
    <s v="Trên 3 tháng"/>
    <s v="Do cơ quan dịch vụ việclàm"/>
    <m/>
    <s v="Rất 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261"/>
    <n v="1235001"/>
    <s v="Võ"/>
    <s v="Thị"/>
    <s v="Ánh"/>
    <m/>
    <x v="6"/>
    <x v="6"/>
    <x v="0"/>
    <s v="Nữ"/>
    <s v="học bổng"/>
    <n v="1990"/>
    <s v="Giỏi"/>
    <x v="1"/>
    <m/>
    <m/>
    <m/>
    <s v="Khác, ghi cụ thể"/>
    <s v="Văn thư, thủ quỹ"/>
    <n v="40"/>
    <s v="1-3 tháng"/>
    <s v="Quan hệ cá nhân"/>
    <m/>
    <s v="Tốt"/>
    <s v="Tốt"/>
    <s v="Không liên quan"/>
    <m/>
    <s v="2-4 triệu"/>
    <s v="10-200 người"/>
    <s v="Không"/>
    <m/>
    <s v=" Nhân viên chính thức"/>
    <m/>
    <s v="Có"/>
    <m/>
    <s v="Đại học"/>
    <m/>
    <m/>
    <m/>
    <m/>
    <m/>
    <m/>
    <m/>
    <m/>
    <m/>
    <m/>
    <m/>
    <s v="Đồng ý"/>
    <s v="Hoàn toàn đồng ý"/>
    <s v="Hoàn toàn đồng ý"/>
    <s v="Tài liệu,chương trình (sách, v.v.)"/>
    <m/>
    <m/>
    <m/>
    <s v="Hoàn toàn đồng ý"/>
    <s v="Hoàn toàn đồng ý"/>
  </r>
  <r>
    <n v="262"/>
    <n v="1235128"/>
    <s v="Chu"/>
    <s v="Đức"/>
    <s v="Thịnh"/>
    <m/>
    <x v="6"/>
    <x v="6"/>
    <x v="0"/>
    <s v="Nam"/>
    <b v="0"/>
    <n v="1991"/>
    <s v="Khá"/>
    <x v="1"/>
    <m/>
    <m/>
    <m/>
    <s v="Nhà hàng, khách sạn và Du lịch"/>
    <m/>
    <n v="40"/>
    <s v="Trên 3 tháng"/>
    <s v="Do cơ quan dịch vụ việclàm"/>
    <m/>
    <s v="Rất 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263"/>
    <n v="1135039"/>
    <s v="Nguyễn"/>
    <s v="Thị Anh"/>
    <s v="Trang"/>
    <m/>
    <x v="6"/>
    <x v="6"/>
    <x v="0"/>
    <s v="Nữ"/>
    <s v="học bổng"/>
    <n v="1993"/>
    <s v="Giỏi"/>
    <x v="1"/>
    <m/>
    <m/>
    <m/>
    <s v="Nhà hàng, khách sạn và Du lịch"/>
    <m/>
    <n v="40"/>
    <s v="Dưới 1 tháng"/>
    <s v="Do cơ quan dịch vụ việclàm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Hoàn toàn đồng ý"/>
    <s v="Hoàn toàn đồng ý"/>
  </r>
  <r>
    <n v="264"/>
    <n v="1235116"/>
    <s v="Trần"/>
    <s v="Thảo"/>
    <s v="Nguyên"/>
    <m/>
    <x v="6"/>
    <x v="6"/>
    <x v="0"/>
    <s v="Nữ"/>
    <s v="học bổng"/>
    <n v="1992"/>
    <s v="Giỏi"/>
    <x v="0"/>
    <m/>
    <m/>
    <m/>
    <m/>
    <m/>
    <m/>
    <m/>
    <e v="#N/A"/>
    <m/>
    <m/>
    <m/>
    <m/>
    <m/>
    <m/>
    <m/>
    <m/>
    <m/>
    <m/>
    <m/>
    <m/>
    <m/>
    <m/>
    <s v="Lý do khác"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65"/>
    <n v="1235036"/>
    <s v="Võ"/>
    <s v="Thiều"/>
    <s v="Vân"/>
    <m/>
    <x v="6"/>
    <x v="6"/>
    <x v="0"/>
    <s v="Nữ"/>
    <s v="học bổng"/>
    <n v="1993"/>
    <s v="Khá"/>
    <x v="3"/>
    <m/>
    <m/>
    <m/>
    <s v="Thương mại &amp; Dịch vụ (Bán buôn, bán lẻ)"/>
    <m/>
    <n v="40"/>
    <s v="1-3 tháng"/>
    <s v="Quan hệ cá nhân"/>
    <m/>
    <s v="Tốt"/>
    <s v="Rất tốt"/>
    <s v="Liên quan"/>
    <m/>
    <s v="6-8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66"/>
    <n v="1235131"/>
    <s v="Nguyễn"/>
    <s v="Văn"/>
    <s v="Toàn"/>
    <m/>
    <x v="6"/>
    <x v="6"/>
    <x v="0"/>
    <s v="Nam"/>
    <b v="0"/>
    <n v="1993"/>
    <s v="Giỏi"/>
    <x v="1"/>
    <m/>
    <m/>
    <m/>
    <s v="Nhà hàng, khách sạn và Du lịch"/>
    <m/>
    <n v="40"/>
    <s v="1-3 tháng"/>
    <s v="Do cơ quan dịch vụ việclàm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Cơ sở vật chất (phòng học, thư việnv.v.)"/>
    <m/>
    <m/>
    <m/>
    <s v="Đồng ý"/>
    <s v="Đồng ý"/>
  </r>
  <r>
    <n v="267"/>
    <n v="1235119"/>
    <s v="Trần"/>
    <s v="Thị Quỳnh"/>
    <s v="Như"/>
    <m/>
    <x v="6"/>
    <x v="6"/>
    <x v="0"/>
    <s v="Nữ"/>
    <s v="học bổng"/>
    <n v="1993"/>
    <s v="Giỏi"/>
    <x v="1"/>
    <m/>
    <m/>
    <m/>
    <s v="Nhà hàng, khách sạn và Du lịch"/>
    <m/>
    <n v="40"/>
    <s v="Trên 3 tháng"/>
    <s v="Qua quảng cáo trên báo/đài/TV"/>
    <m/>
    <s v="Tốt"/>
    <s v="Rất tốt"/>
    <s v="Có liên quan"/>
    <m/>
    <s v="2-4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Kỹ năng thực hành của giáo viên"/>
    <m/>
    <m/>
    <m/>
    <s v="Đồng ý"/>
    <s v="Đồng ý"/>
  </r>
  <r>
    <n v="268"/>
    <n v="1234017"/>
    <s v="Ngô"/>
    <s v="Trường"/>
    <s v="Thành"/>
    <m/>
    <x v="7"/>
    <x v="6"/>
    <x v="0"/>
    <s v="Nam"/>
    <b v="0"/>
    <n v="1990"/>
    <s v="Trung bình khá"/>
    <x v="1"/>
    <m/>
    <m/>
    <m/>
    <s v="Nhà hàng, khách sạn và Du lịch"/>
    <m/>
    <n v="40"/>
    <s v="Dưới 1 tháng"/>
    <s v="Do cơ quan dịch vụ việclàm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Cơ sở vật chất (phòng học, thư việnv.v.)"/>
    <m/>
    <m/>
    <m/>
    <s v="Đồng ý"/>
    <s v="Đồng ý"/>
  </r>
  <r>
    <n v="269"/>
    <n v="1234023"/>
    <s v="Nguyễn"/>
    <s v="Hồng"/>
    <s v="Ngọc"/>
    <m/>
    <x v="7"/>
    <x v="6"/>
    <x v="0"/>
    <s v="Nữ"/>
    <s v="học bổng"/>
    <n v="1992"/>
    <s v="Giỏi"/>
    <x v="1"/>
    <m/>
    <m/>
    <m/>
    <s v="Nhà hàng, khách sạn và Du lịch"/>
    <m/>
    <n v="40"/>
    <s v="1-3 tháng"/>
    <s v="Do trường giới thiệu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ài liệu,chương trình (sách, v.v.)"/>
    <s v="Cơ sở vật chất (phòng học, thư việnv.v.)"/>
    <m/>
    <m/>
    <s v="Đồng ý"/>
    <s v="Đồng ý"/>
  </r>
  <r>
    <n v="270"/>
    <n v="1234004"/>
    <s v="Nguyễn"/>
    <s v="Xuân"/>
    <s v="Dung"/>
    <m/>
    <x v="7"/>
    <x v="6"/>
    <x v="0"/>
    <s v="Nữ"/>
    <s v="học bổng"/>
    <n v="1992"/>
    <s v="Khá"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Ngoại ngữ không đạt"/>
    <s v="Thiếu kinh nghiệm làm việc"/>
    <s v="Thiếu thông tin về việc làm "/>
    <m/>
    <m/>
    <m/>
    <m/>
    <m/>
    <m/>
    <s v="Đồng ý"/>
    <s v="Đồng ý phần nào"/>
    <s v="Đồng ý phần nào"/>
    <s v="Tài liệu,chương trình (sách, v.v.)"/>
    <s v="Cơ sở vật chất (phòng học, thư việnv.v.)"/>
    <m/>
    <m/>
    <s v="Đồng ý"/>
    <s v="Đồng ý"/>
  </r>
  <r>
    <n v="271"/>
    <n v="1234009"/>
    <s v="Trương"/>
    <s v="Thị Mỹ"/>
    <s v="Huệ"/>
    <m/>
    <x v="7"/>
    <x v="6"/>
    <x v="0"/>
    <s v="Nữ"/>
    <s v="học bổng"/>
    <n v="1994"/>
    <s v="Giỏi"/>
    <x v="1"/>
    <m/>
    <m/>
    <m/>
    <s v="Thông tin liên lạc, Công nghệ thông tin"/>
    <m/>
    <n v="40"/>
    <s v="Dưới 1 tháng"/>
    <s v="Qua quảng cáo trên báo/đài/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Hoàn toàn đồng ý"/>
    <s v="Hoàn toàn đồng ý"/>
  </r>
  <r>
    <n v="272"/>
    <n v="1234015"/>
    <s v="Nguyễn"/>
    <s v="Thị"/>
    <s v="Nữ"/>
    <m/>
    <x v="7"/>
    <x v="6"/>
    <x v="0"/>
    <s v="Nữ"/>
    <s v="học bổng"/>
    <n v="1993"/>
    <s v="Khá"/>
    <x v="1"/>
    <m/>
    <m/>
    <m/>
    <s v="Thương mại &amp; Dịch vụ (Bán buôn, bán lẻ)"/>
    <m/>
    <n v="40"/>
    <s v="Trên 3 tháng"/>
    <s v="Qua quảng cáo trên báo/đài/TV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Đồng ý"/>
    <s v="Đồng ý"/>
  </r>
  <r>
    <n v="273"/>
    <n v="1234602"/>
    <s v="Nguyễn"/>
    <s v="Vĩnh Hạ"/>
    <s v="Quyên"/>
    <m/>
    <x v="7"/>
    <x v="6"/>
    <x v="0"/>
    <s v="Nữ"/>
    <s v="học bổng"/>
    <n v="1992"/>
    <s v="Khá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74"/>
    <n v="1234016"/>
    <s v="Nguyễn"/>
    <s v="Thị"/>
    <s v="Thắm"/>
    <m/>
    <x v="7"/>
    <x v="6"/>
    <x v="0"/>
    <s v="Nữ"/>
    <b v="0"/>
    <n v="1993"/>
    <s v="Trung bình khá"/>
    <x v="1"/>
    <m/>
    <m/>
    <m/>
    <s v="Thương mại &amp; Dịch vụ (Bán buôn, bán lẻ)"/>
    <m/>
    <n v="40"/>
    <s v="1-3 tháng"/>
    <s v="Qua quảng cáo trên báo/đài/TV"/>
    <m/>
    <s v="Tốt"/>
    <s v="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275"/>
    <n v="1234021"/>
    <s v="Ngô"/>
    <s v="Bá"/>
    <s v="Viên"/>
    <m/>
    <x v="7"/>
    <x v="6"/>
    <x v="0"/>
    <s v="Nam"/>
    <b v="0"/>
    <n v="1993"/>
    <s v="Trung bình 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Kỹ năng nghề không đáp ứng được yêu cầu công việc "/>
    <s v="Trình độ máy tính không đạt "/>
    <s v="Thiếu thông tin về việc làm "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76"/>
    <n v="1232106"/>
    <s v="Võ"/>
    <s v="Thị Ánh"/>
    <s v="Hồng"/>
    <m/>
    <x v="6"/>
    <x v="6"/>
    <x v="1"/>
    <s v="Nữ"/>
    <b v="0"/>
    <n v="1995"/>
    <s v="Trung bình khá"/>
    <x v="1"/>
    <m/>
    <m/>
    <m/>
    <s v="Thương mại &amp; Dịch vụ (Bán buôn, bán lẻ)"/>
    <m/>
    <n v="40"/>
    <s v="Trên 3 tháng"/>
    <s v="Khác, ghi cụ thể"/>
    <s v="Tự xin"/>
    <s v="Tốt"/>
    <s v="Tốt"/>
    <s v="Có liên quan"/>
    <m/>
    <s v="2-4 triệu"/>
    <s v="200-3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277"/>
    <n v="1232010"/>
    <s v="Lý"/>
    <s v="Hoài Gia"/>
    <s v="Huy "/>
    <m/>
    <x v="6"/>
    <x v="6"/>
    <x v="1"/>
    <s v="Nam"/>
    <b v="0"/>
    <n v="1996"/>
    <s v="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du lịc TP HCM"/>
    <s v="Quản trị Khách sạn"/>
    <m/>
    <s v="Hoàn toàn đồng ý"/>
    <s v="Hoàn toàn đồng ý"/>
    <s v="Hoàn toàn đồng ý"/>
    <s v="Trang thiết bị (máy móc, công cụ, v.v.) "/>
    <s v="Thực tập/ thực hành tại doanh nghiệp "/>
    <m/>
    <m/>
    <s v="Đồng ý"/>
    <s v="Đồng ý"/>
  </r>
  <r>
    <n v="278"/>
    <n v="1232008"/>
    <s v="Phan"/>
    <s v="Lưu Gia"/>
    <s v="Hoàng"/>
    <m/>
    <x v="6"/>
    <x v="6"/>
    <x v="1"/>
    <s v="Nam"/>
    <b v="0"/>
    <n v="1995"/>
    <s v="Khá"/>
    <x v="1"/>
    <m/>
    <m/>
    <m/>
    <s v="Nhà hàng, khách sạn và Du lịch"/>
    <m/>
    <n v="40"/>
    <s v="Dưới 1 tháng"/>
    <s v="Quan hệ cá nhân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79"/>
    <n v="1232110"/>
    <s v="Đinh"/>
    <s v="Thụy Diễm"/>
    <s v="My"/>
    <m/>
    <x v="6"/>
    <x v="6"/>
    <x v="1"/>
    <s v="Nữ"/>
    <s v="học bổng"/>
    <n v="1995"/>
    <s v="Khá"/>
    <x v="1"/>
    <m/>
    <m/>
    <m/>
    <s v="Nhà hàng, khách sạn và Du lịch"/>
    <m/>
    <n v="40"/>
    <s v="Dưới 1 tháng"/>
    <s v="Khác, ghi cụ thể"/>
    <s v="Nhận làm sau khi thực tập"/>
    <s v="Tốt"/>
    <s v="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80"/>
    <n v="1232009"/>
    <s v="Khuất"/>
    <s v="Thị"/>
    <s v="Hồng"/>
    <m/>
    <x v="6"/>
    <x v="6"/>
    <x v="1"/>
    <s v="Nữ"/>
    <s v="học bổng"/>
    <n v="1997"/>
    <s v="Khá"/>
    <x v="1"/>
    <m/>
    <m/>
    <m/>
    <s v="Nhà hàng, khách sạn và Du lịch"/>
    <m/>
    <n v="40"/>
    <s v="1-3 tháng"/>
    <s v="Khác, ghi cụ thể"/>
    <s v="Nhận làm sau khi thực tập"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hực tập/ thực hành tại doanh nghiệp "/>
    <m/>
    <m/>
    <m/>
    <s v="Đồng ý"/>
    <s v="Đồng ý"/>
  </r>
  <r>
    <n v="281"/>
    <n v="1232103"/>
    <s v="Lê"/>
    <s v="Phan Minh"/>
    <s v="Hoàng"/>
    <m/>
    <x v="6"/>
    <x v="6"/>
    <x v="1"/>
    <s v="Nam"/>
    <b v="0"/>
    <n v="1995"/>
    <s v="Giỏi"/>
    <x v="1"/>
    <m/>
    <m/>
    <m/>
    <s v="Thông tin liên lạc, Công nghệ thông tin"/>
    <m/>
    <n v="40"/>
    <s v="Dưới 1 tháng"/>
    <s v="Quan hệ cá nhân"/>
    <m/>
    <s v="Tốt"/>
    <s v="Rất tốt"/>
    <s v="Có liên quan"/>
    <m/>
    <s v="6-8 triệu"/>
    <s v="10-200 người"/>
    <s v="Không"/>
    <m/>
    <s v=" Nhân viên chính thức"/>
    <m/>
    <s v="Có"/>
    <s v="Quản trị kinh doanh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Hoàn toàn đồng ý"/>
    <s v="Hoàn toàn đồng ý"/>
  </r>
  <r>
    <n v="282"/>
    <n v="1232003"/>
    <s v="Trần"/>
    <s v="Bảo"/>
    <s v="Duy"/>
    <m/>
    <x v="6"/>
    <x v="6"/>
    <x v="1"/>
    <s v="Nam"/>
    <b v="0"/>
    <n v="1996"/>
    <s v="Khá"/>
    <x v="1"/>
    <m/>
    <m/>
    <m/>
    <s v="Nhà hàng, khách sạn và Du lịch"/>
    <m/>
    <n v="40"/>
    <s v="Trên 3 tháng"/>
    <s v="Qua quảng cáo trên Internet"/>
    <m/>
    <s v="Tốt"/>
    <s v="Rất tốt"/>
    <s v="Có liên quan"/>
    <m/>
    <s v="2-4 triệu"/>
    <s v="10-200 người"/>
    <s v="Có"/>
    <s v="2-4 tuần"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Hoàn toàn đồng ý"/>
  </r>
  <r>
    <n v="283"/>
    <n v="1232112"/>
    <s v="Lê"/>
    <s v="Anh"/>
    <s v="Quốc"/>
    <m/>
    <x v="6"/>
    <x v="6"/>
    <x v="1"/>
    <s v="Nam"/>
    <b v="0"/>
    <n v="1993"/>
    <s v="Khá"/>
    <x v="1"/>
    <m/>
    <m/>
    <m/>
    <s v="Nhà hàng, khách sạn và Du lịch"/>
    <m/>
    <n v="40"/>
    <s v="Dưới 1 tháng"/>
    <s v="Do cơ quan dịch vụ việclàm"/>
    <m/>
    <s v="Tốt"/>
    <s v="Rất 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Hoàn toàn đồng ý"/>
    <s v="Hoàn toàn đồng ý"/>
  </r>
  <r>
    <n v="284"/>
    <n v="1232114"/>
    <s v="Mai"/>
    <s v="Quốc"/>
    <s v="Thắng"/>
    <m/>
    <x v="6"/>
    <x v="6"/>
    <x v="1"/>
    <s v="Nam"/>
    <b v="0"/>
    <n v="1996"/>
    <s v="Khá"/>
    <x v="1"/>
    <m/>
    <m/>
    <m/>
    <s v="Nhà hàng, khách sạn và Du lịch"/>
    <m/>
    <n v="40"/>
    <s v="Dưới 1 tháng"/>
    <s v="Quan hệ cá nhân"/>
    <m/>
    <s v="Tốt"/>
    <s v="Rất tốt"/>
    <m/>
    <m/>
    <s v="2-4 triệu"/>
    <s v="10-200 người"/>
    <s v="Có"/>
    <s v="4-6 tuần"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ài liệu,chương trình (sách, v.v.)"/>
    <m/>
    <m/>
    <m/>
    <s v="Hoàn toàn đồng ý"/>
    <s v="Hoàn toàn đồng ý"/>
  </r>
  <r>
    <n v="285"/>
    <n v="1232122"/>
    <s v="Trần"/>
    <s v="Minh"/>
    <s v="Vương"/>
    <m/>
    <x v="6"/>
    <x v="6"/>
    <x v="1"/>
    <s v="Nam"/>
    <b v="0"/>
    <n v="1995"/>
    <s v="Khá"/>
    <x v="1"/>
    <m/>
    <m/>
    <m/>
    <s v="Thương mại &amp; Dịch vụ (Bán buôn, bán lẻ)"/>
    <m/>
    <n v="40"/>
    <s v="Dưới 1 tháng"/>
    <s v="Do cơ quan dịch vụ việclàm"/>
    <m/>
    <s v="Tốt"/>
    <s v="Rất tốt"/>
    <s v="Liên quan"/>
    <m/>
    <s v="2-4 triệu"/>
    <s v="10-200 người"/>
    <s v="Có"/>
    <s v=" Dưới 2 tuần"/>
    <s v=" Nhân viên chính thức"/>
    <m/>
    <s v="Có"/>
    <s v="Kế toán"/>
    <s v="Cao đẳng"/>
    <m/>
    <m/>
    <m/>
    <m/>
    <m/>
    <m/>
    <m/>
    <m/>
    <m/>
    <m/>
    <m/>
    <s v="Đồng ý"/>
    <s v="Đồng ý"/>
    <s v="Hoàn toàn đồng ý"/>
    <s v="Cơ sở vật chất (phòng học, thư việnv.v.)"/>
    <m/>
    <m/>
    <m/>
    <s v="Hoàn toàn đồng ý"/>
    <s v="Hoàn toàn đồng ý"/>
  </r>
  <r>
    <n v="286"/>
    <n v="1232115"/>
    <s v="Nguyễn"/>
    <s v="Thị Thanh"/>
    <s v="Thảo"/>
    <m/>
    <x v="6"/>
    <x v="6"/>
    <x v="1"/>
    <s v="Nữ"/>
    <s v="học bổng"/>
    <n v="1993"/>
    <s v="Giỏi"/>
    <x v="1"/>
    <m/>
    <m/>
    <m/>
    <s v="Nhà hàng, khách sạn và Du lịch"/>
    <m/>
    <n v="40"/>
    <s v="Dưới 1 tháng"/>
    <s v="Do cơ quan dịch vụ việclàm"/>
    <m/>
    <s v="Tốt"/>
    <s v="Tốt"/>
    <s v="Có liên quan"/>
    <m/>
    <s v="2-4 triệu"/>
    <s v="10-200 người"/>
    <s v="Không"/>
    <m/>
    <s v=" Nhân viên chính thức"/>
    <m/>
    <s v="Có"/>
    <s v="Quản trị khách sạn"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87"/>
    <n v="1232120"/>
    <s v="Nguyễn"/>
    <s v="Thị Bích"/>
    <s v="Tuyền"/>
    <m/>
    <x v="6"/>
    <x v="6"/>
    <x v="1"/>
    <s v="Nữ"/>
    <s v="học bổng"/>
    <n v="1997"/>
    <s v="Khá"/>
    <x v="1"/>
    <m/>
    <m/>
    <m/>
    <s v="Nhà hàng, khách sạn và Du lịch"/>
    <m/>
    <n v="40"/>
    <s v="Trên 3 tháng"/>
    <s v="Quan hệ cá nhân"/>
    <m/>
    <s v="Tốt"/>
    <s v="Tốt"/>
    <s v="Có liên quan"/>
    <m/>
    <s v="2-4 triệu"/>
    <s v="2-10người"/>
    <s v="Không"/>
    <m/>
    <s v=" Khác (ghi rõ)"/>
    <s v="Làm công"/>
    <s v="Có"/>
    <s v="Quản trị khách sạn"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88"/>
    <n v="1233014"/>
    <s v="Lương"/>
    <s v="Minh"/>
    <s v="Nhựt"/>
    <m/>
    <x v="8"/>
    <x v="7"/>
    <x v="1"/>
    <s v="Nam"/>
    <b v="0"/>
    <n v="1997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Quản trị nhà hàng"/>
    <s v="Cao đẳng"/>
    <s v="Đồng ý"/>
    <s v="Hoàn toàn đồng ý"/>
    <s v="Hoàn toàn đồng ý"/>
    <s v="Cơ sở vật chất (phòng học, thư việnv.v.)"/>
    <m/>
    <m/>
    <m/>
    <s v="Hoàn toàn đồng ý"/>
    <s v="Hoàn toàn đồng ý"/>
  </r>
  <r>
    <n v="289"/>
    <n v="1231006"/>
    <s v="Nguyễn"/>
    <s v="Thanh"/>
    <s v="Đức"/>
    <m/>
    <x v="8"/>
    <x v="7"/>
    <x v="1"/>
    <s v="Nam"/>
    <b v="0"/>
    <n v="1996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Quản trị Khách sạn"/>
    <s v="Cao đẳng"/>
    <s v="Đồng ý"/>
    <s v="Đồng ý"/>
    <s v="Đồng ý"/>
    <s v="Trang thiết bị (máy móc, công cụ, v.v.) "/>
    <m/>
    <m/>
    <m/>
    <s v="Hoàn toàn đồng ý"/>
    <s v="Hoàn toàn đồng ý"/>
  </r>
  <r>
    <n v="290"/>
    <n v="1231001"/>
    <s v="Nguyễn"/>
    <s v="Thị Nguyệt"/>
    <s v="Ánh"/>
    <m/>
    <x v="8"/>
    <x v="7"/>
    <x v="1"/>
    <s v="Nữ"/>
    <s v="học bổng"/>
    <n v="1997"/>
    <s v="Khá"/>
    <x v="1"/>
    <m/>
    <m/>
    <m/>
    <s v="Nhà hàng, khách sạn và Du lịch"/>
    <m/>
    <n v="40"/>
    <s v="Trên 3 tháng"/>
    <s v="Quan hệ cá nhân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91"/>
    <n v="1233016"/>
    <s v="Nguyễn"/>
    <s v="Mai"/>
    <s v="Thảo"/>
    <m/>
    <x v="8"/>
    <x v="7"/>
    <x v="1"/>
    <s v="Nữ"/>
    <s v="học bổng"/>
    <n v="1994"/>
    <s v="Khá"/>
    <x v="3"/>
    <m/>
    <m/>
    <m/>
    <s v="Thương mại &amp; Dịch vụ (Bán buôn, bán lẻ)"/>
    <m/>
    <n v="40"/>
    <s v="Trên 3 tháng"/>
    <s v="Khác, ghi cụ thể"/>
    <s v="Tự làm chủ"/>
    <s v="Trung bình"/>
    <s v="Trung bình"/>
    <s v="Liên quan"/>
    <m/>
    <s v="6-8 triệu"/>
    <s v="2-10người"/>
    <s v="Không"/>
    <m/>
    <s v=" Khác (ghi rõ)"/>
    <s v="Làm chủ"/>
    <s v="Không"/>
    <m/>
    <m/>
    <m/>
    <m/>
    <m/>
    <m/>
    <m/>
    <m/>
    <m/>
    <m/>
    <m/>
    <m/>
    <m/>
    <s v="Đồng ý phần nào"/>
    <s v="Đồng ý phần nào"/>
    <s v="Đồng ý phần nào"/>
    <s v="Cơ sở vật chất (phòng học, thư việnv.v.)"/>
    <m/>
    <m/>
    <m/>
    <s v="Đồng ý"/>
    <s v="Đồng ý"/>
  </r>
  <r>
    <n v="292"/>
    <n v="1231011"/>
    <s v="Nguyễn"/>
    <s v="Thị Kim "/>
    <s v="Ngọc"/>
    <m/>
    <x v="8"/>
    <x v="7"/>
    <x v="1"/>
    <s v="Nữ"/>
    <s v="học bổng"/>
    <n v="1995"/>
    <s v="Khá"/>
    <x v="1"/>
    <m/>
    <m/>
    <m/>
    <s v="Nhà hàng, khách sạn và Du lịch"/>
    <m/>
    <n v="40"/>
    <s v="Trên 3 tháng"/>
    <s v="Do cơ quan dịch vụ việclàm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 phần nào"/>
    <s v="Đồng ý"/>
    <s v="Cơ sở vật chất (phòng học, thư việnv.v.)"/>
    <m/>
    <m/>
    <m/>
    <s v="Đồng ý"/>
    <s v="Đồng ý"/>
  </r>
  <r>
    <n v="293"/>
    <n v="1233008"/>
    <s v="Nguyễn"/>
    <s v="Văn"/>
    <s v="Hưng"/>
    <m/>
    <x v="8"/>
    <x v="7"/>
    <x v="1"/>
    <s v="Nam"/>
    <b v="0"/>
    <n v="1996"/>
    <s v="Khá"/>
    <x v="3"/>
    <m/>
    <m/>
    <m/>
    <s v="Thương mại &amp; Dịch vụ (Bán buôn, bán lẻ)"/>
    <m/>
    <n v="40"/>
    <s v="1-3 tháng"/>
    <s v="Khác, ghi cụ thể"/>
    <s v="Tự làm chủ"/>
    <s v="Tốt"/>
    <s v="Tốt"/>
    <s v="Liên quan"/>
    <m/>
    <s v="&gt; Trên 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94"/>
    <n v="1233005"/>
    <s v="Nguyễn"/>
    <s v="Thị"/>
    <s v="Hoa"/>
    <m/>
    <x v="8"/>
    <x v="7"/>
    <x v="1"/>
    <s v="Nữ"/>
    <s v="học bổng"/>
    <n v="1995"/>
    <s v="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Trình độ máy tính không đạt "/>
    <s v="Thiếu kinh nghiệm làm việc"/>
    <s v="Thiếu thông tin về việc làm "/>
    <m/>
    <m/>
    <m/>
    <m/>
    <m/>
    <m/>
    <s v="Đồng ý phần nào"/>
    <s v="Đồng ý"/>
    <s v="Đồng ý"/>
    <s v="Tài liệu,chương trình (sách, v.v.)"/>
    <s v="Cơ sở vật chất (phòng học, thư việnv.v.)"/>
    <m/>
    <m/>
    <s v="Đồng ý"/>
    <s v="Đồng ý"/>
  </r>
  <r>
    <n v="295"/>
    <n v="1254210"/>
    <s v="Nguyễn"/>
    <s v="Thanh"/>
    <s v="Huyền"/>
    <m/>
    <x v="1"/>
    <x v="1"/>
    <x v="0"/>
    <s v="Nữ"/>
    <b v="0"/>
    <n v="1993"/>
    <s v="Trung bình khá"/>
    <x v="1"/>
    <m/>
    <m/>
    <m/>
    <s v="Thương mại &amp; Dịch vụ (Bán buôn, bán lẻ)"/>
    <m/>
    <n v="40"/>
    <s v="Trên 3 tháng"/>
    <s v="Quan hệ cá nhân"/>
    <m/>
    <s v="Tốt"/>
    <s v="Trung bình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Đồng ý"/>
    <s v="Tài liệu,chương trình (sách, v.v.)"/>
    <m/>
    <m/>
    <m/>
    <s v="Đồng ý"/>
    <s v="Đồng ý"/>
  </r>
  <r>
    <n v="296"/>
    <n v="1254103"/>
    <s v="Đặng"/>
    <s v="Ngọc Bảo"/>
    <s v="Châu"/>
    <m/>
    <x v="1"/>
    <x v="1"/>
    <x v="0"/>
    <s v="Nữ"/>
    <s v="học bổng"/>
    <n v="1994"/>
    <s v="Giỏi"/>
    <x v="1"/>
    <m/>
    <m/>
    <m/>
    <s v="Nông - lâm - ngư nghiệp"/>
    <m/>
    <n v="40"/>
    <s v="Trên 3 tháng"/>
    <s v="Quan hệ cá nhân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Hoàn toàn đồng ý"/>
    <s v="Hoàn toàn đồng ý"/>
  </r>
  <r>
    <n v="297"/>
    <n v="1254125"/>
    <s v="Nguyễn"/>
    <s v="Lương"/>
    <s v="Tuân"/>
    <m/>
    <x v="1"/>
    <x v="1"/>
    <x v="0"/>
    <s v="Nam"/>
    <b v="0"/>
    <n v="1994"/>
    <s v="Khá"/>
    <x v="1"/>
    <m/>
    <m/>
    <m/>
    <s v="Nhà hàng, khách sạn và Du lịch"/>
    <m/>
    <n v="40"/>
    <s v="Trên 3 tháng"/>
    <s v="Do cơ quan dịch vụ việclàm"/>
    <m/>
    <s v="Rất tốt"/>
    <s v="Rất tốt"/>
    <s v="Có liên quan"/>
    <m/>
    <s v="2-4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98"/>
    <n v="1254010"/>
    <s v="Vũ"/>
    <s v="Thị Thiên"/>
    <s v="Hương"/>
    <m/>
    <x v="1"/>
    <x v="1"/>
    <x v="0"/>
    <s v="Nữ"/>
    <b v="0"/>
    <n v="1994"/>
    <s v="Trung bình khá"/>
    <x v="1"/>
    <m/>
    <m/>
    <m/>
    <s v="Công nghiệp chế biến"/>
    <m/>
    <n v="40"/>
    <s v="Trên 3 tháng"/>
    <s v="Do cơ quan dịch vụ việclàm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Hoàn toàn đồng ý"/>
    <s v="Đồng ý"/>
  </r>
  <r>
    <n v="299"/>
    <n v="1254221"/>
    <s v="Nguyễn"/>
    <s v="Thị Kiều"/>
    <s v="Oanh"/>
    <m/>
    <x v="1"/>
    <x v="1"/>
    <x v="0"/>
    <s v="Nữ"/>
    <b v="0"/>
    <n v="1989"/>
    <s v="Xuất sắc"/>
    <x v="0"/>
    <s v="Đang chờ việc"/>
    <m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300"/>
    <n v="1254319"/>
    <s v="Võ"/>
    <s v="Minh"/>
    <s v="Nhật"/>
    <m/>
    <x v="1"/>
    <x v="1"/>
    <x v="0"/>
    <s v="Nam"/>
    <b v="0"/>
    <n v="1994"/>
    <s v="Trung bình khá"/>
    <x v="3"/>
    <m/>
    <m/>
    <m/>
    <s v="Khác, ghi cụ thể"/>
    <s v="Lái xe"/>
    <n v="40"/>
    <s v="Trên 3 tháng"/>
    <s v="Khác, ghi cụ thể"/>
    <s v="Tự tạo"/>
    <s v="Tốt"/>
    <s v="Tốt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01"/>
    <n v="1254307"/>
    <s v="Nguyễn"/>
    <s v="Thị"/>
    <s v="Hoa"/>
    <m/>
    <x v="1"/>
    <x v="1"/>
    <x v="0"/>
    <s v="Nữ"/>
    <s v="học bổng"/>
    <n v="1994"/>
    <s v="Giỏi"/>
    <x v="1"/>
    <m/>
    <m/>
    <m/>
    <s v="Thương mại &amp; Dịch vụ (Bán buôn, bán lẻ)"/>
    <m/>
    <n v="40"/>
    <s v="Dưới 1 tháng"/>
    <s v="Do cơ quan dịch vụ việclàm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02"/>
    <n v="1254307"/>
    <s v="Nguyễn"/>
    <s v="Thị Hoàng"/>
    <s v="Vân"/>
    <m/>
    <x v="1"/>
    <x v="1"/>
    <x v="0"/>
    <s v="Nữ"/>
    <b v="0"/>
    <n v="1993"/>
    <s v="Trung bình khá"/>
    <x v="1"/>
    <m/>
    <m/>
    <m/>
    <s v="Thương mại &amp; Dịch vụ (Bán buôn, bán lẻ)"/>
    <m/>
    <n v="40"/>
    <s v="Trên 3 tháng"/>
    <s v="Do cơ quan dịch vụ việclàm"/>
    <m/>
    <s v="Tốt"/>
    <s v="Tốt"/>
    <s v="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03"/>
    <n v="1254015"/>
    <s v="Nguyễn"/>
    <s v="Phương"/>
    <s v="Nam"/>
    <m/>
    <x v="1"/>
    <x v="1"/>
    <x v="0"/>
    <s v="Nữ"/>
    <s v="học bổng"/>
    <n v="1991"/>
    <s v="Giỏi"/>
    <x v="3"/>
    <m/>
    <m/>
    <m/>
    <s v="Thương mại &amp; Dịch vụ (Bán buôn, bán lẻ)"/>
    <m/>
    <n v="40"/>
    <s v="Trước khi TN"/>
    <s v="Quan hệ cá nhân"/>
    <m/>
    <s v="Tốt"/>
    <s v="Tốt"/>
    <s v="Liên quan"/>
    <m/>
    <s v="6-8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04"/>
    <n v="1254020"/>
    <s v="Vương"/>
    <s v="Thị Thu"/>
    <s v="Thảo"/>
    <m/>
    <x v="1"/>
    <x v="1"/>
    <x v="0"/>
    <s v="Nữ"/>
    <s v="học bổng"/>
    <n v="1994"/>
    <s v="Khá"/>
    <x v="1"/>
    <m/>
    <m/>
    <m/>
    <s v="Thương mại &amp; Dịch vụ (Bán buôn, bán lẻ)"/>
    <m/>
    <n v="40"/>
    <s v="Dưới 1 tháng"/>
    <s v="Do trường giới thiệu"/>
    <m/>
    <s v="Trung bình"/>
    <s v="Tốt"/>
    <s v="Có liên quan"/>
    <m/>
    <s v="4-6 triệu"/>
    <s v="10-200 người"/>
    <s v="Không"/>
    <m/>
    <s v="Cán bộ quản lý (chuyên trách)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05"/>
    <n v="1254224"/>
    <s v="Trương"/>
    <s v="Nguyễn Anh"/>
    <s v="Tú"/>
    <m/>
    <x v="1"/>
    <x v="1"/>
    <x v="0"/>
    <s v="Nữ"/>
    <s v="học bổng"/>
    <n v="1992"/>
    <s v="Khá"/>
    <x v="1"/>
    <m/>
    <m/>
    <m/>
    <s v="Thương mại &amp; Dịch vụ (Bán buôn, bán lẻ)"/>
    <m/>
    <n v="40"/>
    <s v="1-3 tháng"/>
    <s v="Do cơ quan dịch vụ việclàm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06"/>
    <n v="1354606"/>
    <s v="Ngô"/>
    <s v="Hoàng Khánh"/>
    <s v="Huyền"/>
    <m/>
    <x v="1"/>
    <x v="1"/>
    <x v="0"/>
    <s v="Nữ"/>
    <s v="học bổng"/>
    <n v="1995"/>
    <s v="Giỏi"/>
    <x v="3"/>
    <m/>
    <m/>
    <m/>
    <s v="Thương mại &amp; Dịch vụ (Bán buôn, bán lẻ)"/>
    <m/>
    <n v="40"/>
    <s v="1-3 tháng"/>
    <s v="Quan hệ cá nhân"/>
    <m/>
    <s v="Tốt"/>
    <s v="Tốt"/>
    <s v="Liên quan"/>
    <m/>
    <s v="6-8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Hoàn toàn đồng ý"/>
    <s v="Cơ sở vật chất (phòng học, thư việnv.v.)"/>
    <m/>
    <m/>
    <m/>
    <s v="Đồng ý"/>
    <s v="Hoàn toàn đồng ý"/>
  </r>
  <r>
    <n v="307"/>
    <n v="1254018"/>
    <s v="Lưu"/>
    <s v="Thị Hoài"/>
    <s v="Phương"/>
    <m/>
    <x v="1"/>
    <x v="1"/>
    <x v="0"/>
    <s v="Nữ"/>
    <s v="học bổng"/>
    <n v="1994"/>
    <s v="Giỏi"/>
    <x v="1"/>
    <m/>
    <m/>
    <m/>
    <s v="Thương mại &amp; Dịch vụ (Bán buôn, bán lẻ)"/>
    <m/>
    <n v="40"/>
    <s v="Dưới 1 tháng"/>
    <s v="Quan hệ cá nhân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08"/>
    <n v="1254004"/>
    <s v="Nguyễn"/>
    <s v="Thị Ngọc"/>
    <s v="Diệp"/>
    <m/>
    <x v="1"/>
    <x v="1"/>
    <x v="0"/>
    <s v="Nữ"/>
    <s v="học bổng"/>
    <n v="1984"/>
    <s v="Giỏi"/>
    <x v="1"/>
    <m/>
    <m/>
    <m/>
    <s v="Thương mại &amp; Dịch vụ (Bán buôn, bán lẻ)"/>
    <m/>
    <n v="40"/>
    <s v="Trên 3 tháng"/>
    <s v="Do cơ quan dịch vụ việclàm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09"/>
    <n v="1354603"/>
    <s v="Nguyễn"/>
    <s v="Thị Lan"/>
    <s v="Vương"/>
    <m/>
    <x v="1"/>
    <x v="1"/>
    <x v="0"/>
    <s v="Nữ"/>
    <s v="học bổng"/>
    <n v="1995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Đại học Nha Trang"/>
    <s v="Kế toán"/>
    <s v="Đại học"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10"/>
    <n v="1254105"/>
    <s v="Nguyễn"/>
    <s v="Văn"/>
    <s v="Dũng"/>
    <m/>
    <x v="1"/>
    <x v="1"/>
    <x v="0"/>
    <s v="Nam"/>
    <b v="0"/>
    <n v="1992"/>
    <s v="Giỏi"/>
    <x v="3"/>
    <m/>
    <m/>
    <m/>
    <s v="Thương mại &amp; Dịch vụ (Bán buôn, bán lẻ)"/>
    <m/>
    <n v="40"/>
    <s v="Trên 3 tháng"/>
    <s v="Khác, ghi cụ thể"/>
    <s v="Làm chủ"/>
    <s v="Tốt"/>
    <s v="Tốt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Hoàn toàn đồng ý"/>
    <s v="Hoàn toàn đồng ý"/>
  </r>
  <r>
    <n v="311"/>
    <n v="1254303"/>
    <s v="Lò"/>
    <s v="Thị Mỹ"/>
    <s v="Duyên"/>
    <m/>
    <x v="1"/>
    <x v="1"/>
    <x v="0"/>
    <s v="Nữ"/>
    <s v="học bổng"/>
    <n v="1994"/>
    <s v="Khá"/>
    <x v="1"/>
    <m/>
    <m/>
    <m/>
    <s v="Thương mại &amp; Dịch vụ (Bán buôn, bán lẻ)"/>
    <m/>
    <n v="40"/>
    <s v="Dưới 1 tháng"/>
    <s v="Quan hệ cá nhân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312"/>
    <n v="1254316"/>
    <s v="Bùi"/>
    <s v="Thị Thu"/>
    <s v="Ngọc"/>
    <m/>
    <x v="1"/>
    <x v="1"/>
    <x v="0"/>
    <s v="Nữ"/>
    <s v="học bổng"/>
    <n v="1994"/>
    <s v="Khá"/>
    <x v="1"/>
    <m/>
    <m/>
    <m/>
    <s v="Thương mại &amp; Dịch vụ (Bán buôn, bán lẻ)"/>
    <m/>
    <n v="40"/>
    <s v="Trên 3 tháng"/>
    <s v="Qua quảng cáo trên báo/đài/TV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313"/>
    <n v="1254201"/>
    <s v="Phan"/>
    <s v="Thị Ngọc"/>
    <s v="Bích"/>
    <m/>
    <x v="1"/>
    <x v="1"/>
    <x v="0"/>
    <s v="Nữ"/>
    <s v="học bổng"/>
    <n v="1994"/>
    <s v="Giỏi"/>
    <x v="3"/>
    <m/>
    <m/>
    <m/>
    <s v="Thương mại &amp; Dịch vụ (Bán buôn, bán lẻ)"/>
    <m/>
    <n v="50"/>
    <s v="Trước khi TN"/>
    <s v="Khác, ghi cụ thể"/>
    <s v="Tự tạo"/>
    <s v="Tốt"/>
    <s v="Tốt"/>
    <s v="Có liên quan"/>
    <m/>
    <s v="4-6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14"/>
    <n v="1254205"/>
    <s v="Bùi"/>
    <s v="Thị"/>
    <s v="Hiền"/>
    <m/>
    <x v="1"/>
    <x v="1"/>
    <x v="0"/>
    <s v="Nữ"/>
    <s v="học bổng"/>
    <n v="1983"/>
    <s v="Giỏi"/>
    <x v="3"/>
    <m/>
    <m/>
    <m/>
    <s v="Thương mại &amp; Dịch vụ (Bán buôn, bán lẻ)"/>
    <m/>
    <n v="50"/>
    <s v="Trước khi TN"/>
    <s v="Khác, ghi cụ thể"/>
    <s v="Tự tạo"/>
    <s v="Trung bình"/>
    <s v="Tốt"/>
    <s v="Liên quan"/>
    <m/>
    <s v="4-6 triệu"/>
    <s v="1 người"/>
    <s v="Không"/>
    <m/>
    <s v=" Khác (ghi rõ)"/>
    <s v="Làm chủ"/>
    <s v="Không"/>
    <m/>
    <m/>
    <m/>
    <m/>
    <m/>
    <m/>
    <m/>
    <m/>
    <m/>
    <m/>
    <m/>
    <m/>
    <m/>
    <s v="Đồng ý phần nào"/>
    <s v="Đồng ý phần nào"/>
    <s v="Đồng ý phần nào"/>
    <s v="Tài liệu,chương trình (sách, v.v.)"/>
    <s v="Cơ sở vật chất (phòng học, thư việnv.v.)"/>
    <m/>
    <m/>
    <s v="Đồng ý phần nào"/>
    <s v="Đồng ý phần nào"/>
  </r>
  <r>
    <n v="315"/>
    <n v="1254207"/>
    <s v="Lê"/>
    <s v="Thị"/>
    <s v="Hồng"/>
    <m/>
    <x v="1"/>
    <x v="1"/>
    <x v="0"/>
    <s v="Nữ"/>
    <b v="0"/>
    <n v="1994"/>
    <s v="Trung bình khá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16"/>
    <n v="1254121"/>
    <s v="Lê"/>
    <s v="Thị Mộng"/>
    <s v="Thùy"/>
    <m/>
    <x v="1"/>
    <x v="1"/>
    <x v="0"/>
    <s v="Nữ"/>
    <s v="học bổng"/>
    <n v="1993"/>
    <s v="Giỏi"/>
    <x v="1"/>
    <m/>
    <m/>
    <m/>
    <s v="Thương mại &amp; Dịch vụ (Bán buôn, bán lẻ)"/>
    <m/>
    <n v="40"/>
    <s v="Trên 3 tháng"/>
    <s v="Do cơ quan dịch vụ việclàm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17"/>
    <n v="1254001"/>
    <s v="Phạm"/>
    <s v="Thị Mỹ"/>
    <s v="Ái"/>
    <m/>
    <x v="1"/>
    <x v="1"/>
    <x v="0"/>
    <s v="Nữ"/>
    <s v="học bổng"/>
    <n v="1993"/>
    <s v="Giỏi"/>
    <x v="3"/>
    <m/>
    <m/>
    <m/>
    <s v="Thương mại &amp; Dịch vụ (Bán buôn, bán lẻ)"/>
    <m/>
    <n v="40"/>
    <s v="Trước khi TN"/>
    <s v="Khác, ghi cụ thể"/>
    <s v="Tự tạo"/>
    <s v="Trung bình"/>
    <s v="Trung bình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 phần nào"/>
    <s v="Đồng ý"/>
    <s v="Đồng ý"/>
    <s v="Thực tập/ thực hành tại doanh nghiệp "/>
    <s v="Phương pháp giảng dạy của giáo viên"/>
    <m/>
    <m/>
    <s v="Đồng ý"/>
    <s v="Đồng ý"/>
  </r>
  <r>
    <n v="318"/>
    <n v="1254027"/>
    <s v="Lăng"/>
    <s v="Thị"/>
    <s v="Vân"/>
    <m/>
    <x v="1"/>
    <x v="1"/>
    <x v="0"/>
    <s v="Nữ"/>
    <s v="học bổng"/>
    <n v="1991"/>
    <s v="Khá"/>
    <x v="1"/>
    <m/>
    <m/>
    <m/>
    <s v="Thương mại &amp; Dịch vụ (Bán buôn, bán lẻ)"/>
    <m/>
    <n v="40"/>
    <s v="Trên 3 tháng"/>
    <s v="Do cơ quan dịch vụ việclàm"/>
    <m/>
    <s v="Tốt"/>
    <s v="Tốt"/>
    <s v="Có liên quan"/>
    <m/>
    <s v="2-4 triệu"/>
    <s v="2-10người"/>
    <s v="Không"/>
    <m/>
    <s v=" Nhân viên chính thức"/>
    <m/>
    <s v="Có"/>
    <s v="Quản trị kinh doanh"/>
    <s v="Đại học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19"/>
    <n v="1254114"/>
    <s v="Lê"/>
    <m/>
    <s v="Phú"/>
    <m/>
    <x v="1"/>
    <x v="1"/>
    <x v="0"/>
    <s v="Nam"/>
    <b v="0"/>
    <n v="1994"/>
    <s v="Giỏi"/>
    <x v="1"/>
    <m/>
    <m/>
    <m/>
    <s v="Thương mại &amp; Dịch vụ (Bán buôn, bán lẻ)"/>
    <m/>
    <n v="40"/>
    <s v="Dưới 1 tháng"/>
    <s v="Quan hệ cá nhân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20"/>
    <n v="1254007"/>
    <s v="Vương"/>
    <s v="Thị Mỹ"/>
    <s v="Hà"/>
    <m/>
    <x v="1"/>
    <x v="1"/>
    <x v="0"/>
    <s v="Nữ"/>
    <b v="0"/>
    <n v="1993"/>
    <s v="Xuất sắc"/>
    <x v="1"/>
    <m/>
    <m/>
    <m/>
    <s v="Thương mại &amp; Dịch vụ (Bán buôn, bán lẻ)"/>
    <m/>
    <n v="40"/>
    <s v="Trên 3 tháng"/>
    <s v="Do cơ quan dịch vụ việclàm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21"/>
    <n v="1254313"/>
    <s v="Mai"/>
    <s v="Ngọc"/>
    <s v="Linh"/>
    <m/>
    <x v="1"/>
    <x v="1"/>
    <x v="0"/>
    <s v="Nữ"/>
    <s v="học bổng"/>
    <n v="1993"/>
    <s v="Khá"/>
    <x v="1"/>
    <m/>
    <m/>
    <m/>
    <s v="Thương mại &amp; Dịch vụ (Bán buôn, bán lẻ)"/>
    <m/>
    <n v="40"/>
    <s v="Trên 3 tháng"/>
    <s v="Quan hệ cá nhân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Cơ sở vật chất (phòng học, thư việnv.v.)"/>
    <m/>
    <m/>
    <s v="Đồng ý"/>
    <s v="Đồng ý"/>
  </r>
  <r>
    <n v="322"/>
    <n v="1254102"/>
    <s v="Đặng"/>
    <s v="Nguyễn Quốc"/>
    <s v="Bảo"/>
    <m/>
    <x v="1"/>
    <x v="1"/>
    <x v="0"/>
    <s v="Nam"/>
    <b v="0"/>
    <n v="1994"/>
    <s v="Trung bình khá"/>
    <x v="1"/>
    <m/>
    <m/>
    <m/>
    <s v="Thương mại &amp; Dịch vụ (Bán buôn, bán lẻ)"/>
    <m/>
    <n v="40"/>
    <s v="Trên 3 tháng"/>
    <s v="Qua quảng cáo trên báo/đài/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 phần nào"/>
    <s v="Đồng ý"/>
    <s v="Đồng ý"/>
    <s v="Tài liệu,chương trình (sách, v.v.)"/>
    <s v="Cơ sở vật chất (phòng học, thư việnv.v.)"/>
    <m/>
    <m/>
    <s v="Đồng ý"/>
    <s v="Đồng ý"/>
  </r>
  <r>
    <n v="323"/>
    <n v="1254101"/>
    <s v="Lê"/>
    <s v="Thị Ngọc"/>
    <s v="An"/>
    <m/>
    <x v="1"/>
    <x v="1"/>
    <x v="0"/>
    <s v="Nữ"/>
    <s v="học bổng"/>
    <n v="1994"/>
    <s v="Giỏi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4-6 triệu"/>
    <s v="2-10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24"/>
    <n v="1254302"/>
    <s v="Ngô"/>
    <s v="Thị Bích"/>
    <s v="Châu"/>
    <m/>
    <x v="1"/>
    <x v="1"/>
    <x v="0"/>
    <s v="Nữ"/>
    <s v="học bổng"/>
    <n v="1994"/>
    <s v="Giỏi"/>
    <x v="1"/>
    <m/>
    <m/>
    <m/>
    <s v="Thương mại &amp; Dịch vụ (Bán buôn, bán lẻ)"/>
    <m/>
    <n v="40"/>
    <s v="Dưới 1 tháng"/>
    <s v="Do cơ quan dịch vụ việclàm"/>
    <m/>
    <s v="Rất 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s v="Cơ sở vật chất (phòng học, thư việnv.v.)"/>
    <m/>
    <m/>
    <s v="Đồng ý"/>
    <s v="Hoàn toàn đồng ý"/>
  </r>
  <r>
    <n v="325"/>
    <n v="1254123"/>
    <s v="Trần"/>
    <s v="Bình"/>
    <s v="Trọng"/>
    <m/>
    <x v="1"/>
    <x v="1"/>
    <x v="0"/>
    <s v="Nam"/>
    <b v="0"/>
    <n v="1985"/>
    <s v="Trung bình khá"/>
    <x v="1"/>
    <m/>
    <m/>
    <m/>
    <s v="Thương mại &amp; Dịch vụ (Bán buôn, bán lẻ)"/>
    <m/>
    <n v="40"/>
    <s v="1-3 tháng"/>
    <s v="Hội chợ việc làm"/>
    <m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26"/>
    <n v="1254113"/>
    <s v="Đỗ"/>
    <s v="Thùy"/>
    <s v="Linh"/>
    <m/>
    <x v="1"/>
    <x v="1"/>
    <x v="0"/>
    <s v="Nữ"/>
    <b v="0"/>
    <n v="1992"/>
    <s v="Xuất sắc"/>
    <x v="1"/>
    <m/>
    <m/>
    <m/>
    <s v="Thương mại &amp; Dịch vụ (Bán buôn, bán lẻ)"/>
    <m/>
    <n v="40"/>
    <s v="Dưới 1 tháng"/>
    <s v="Hội chợ việc làm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Phương pháp giảng dạy của giáo viên"/>
    <m/>
    <m/>
    <m/>
    <s v="Đồng ý"/>
    <s v="Đồng ý"/>
  </r>
  <r>
    <n v="327"/>
    <n v="1254122"/>
    <s v="Lê"/>
    <s v="Thị"/>
    <s v="Thương"/>
    <m/>
    <x v="1"/>
    <x v="1"/>
    <x v="0"/>
    <s v="Nữ"/>
    <s v="học bổng"/>
    <n v="1993"/>
    <s v="Giỏi"/>
    <x v="1"/>
    <m/>
    <m/>
    <m/>
    <s v="Sản xuất, phân phối điện, ga, nước"/>
    <m/>
    <n v="40"/>
    <s v="Trên 3 tháng"/>
    <s v="Quan hệ cá nhân"/>
    <m/>
    <s v="Tốt"/>
    <s v="Tốt"/>
    <s v="Có liên quan"/>
    <m/>
    <s v="2-4 triệu"/>
    <s v="10-200 người"/>
    <s v="Không"/>
    <m/>
    <s v=" Nhân viên chính thức"/>
    <m/>
    <s v="Có"/>
    <s v="Kế toán"/>
    <s v="Đại học"/>
    <m/>
    <m/>
    <m/>
    <m/>
    <m/>
    <m/>
    <m/>
    <m/>
    <m/>
    <m/>
    <m/>
    <s v="Hoàn toàn đồng ý"/>
    <s v="Đồng ý"/>
    <s v="Đồng ý phần nào"/>
    <s v="Tài liệu,chương trình (sách, v.v.)"/>
    <s v="Trang thiết bị (máy móc, công cụ, v.v.) "/>
    <s v="Cơ sở vật chất (phòng học, thư việnv.v.)"/>
    <m/>
    <s v="Đồng ý"/>
    <s v="Đồng ý"/>
  </r>
  <r>
    <n v="328"/>
    <n v="1254104"/>
    <s v="Nguyễn"/>
    <s v="Công"/>
    <s v="Chính"/>
    <m/>
    <x v="1"/>
    <x v="1"/>
    <x v="0"/>
    <s v="Nam"/>
    <b v="0"/>
    <n v="1994"/>
    <s v="Giỏi"/>
    <x v="1"/>
    <m/>
    <m/>
    <m/>
    <s v="Thương mại &amp; Dịch vụ (Bán buôn, bán lẻ)"/>
    <m/>
    <n v="40"/>
    <s v="Trên 3 tháng"/>
    <s v="Quan hệ cá nhân"/>
    <m/>
    <s v="Tốt"/>
    <s v="Tốt"/>
    <s v="Có liên quan"/>
    <m/>
    <s v="&gt; Trên 8 triệu"/>
    <s v="10-200 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329"/>
    <n v="1254107"/>
    <s v="Trần"/>
    <s v="Thị"/>
    <s v="Hà"/>
    <m/>
    <x v="1"/>
    <x v="1"/>
    <x v="0"/>
    <s v="Nữ"/>
    <s v="học bổng"/>
    <n v="1993"/>
    <s v="Giỏi"/>
    <x v="1"/>
    <m/>
    <m/>
    <m/>
    <s v="Xây dựng"/>
    <m/>
    <n v="40"/>
    <s v="Dưới 1 tháng"/>
    <s v="Do cơ quan dịch vụ việclàm"/>
    <m/>
    <s v="Rất 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s v="Kỹ năng thực hành của giáo viên"/>
    <m/>
    <m/>
    <s v="Đồng ý"/>
    <s v="Đồng ý"/>
  </r>
  <r>
    <n v="330"/>
    <n v="1254202"/>
    <s v="Huỳnh"/>
    <s v="Ngọc"/>
    <s v="Diễm"/>
    <m/>
    <x v="1"/>
    <x v="1"/>
    <x v="0"/>
    <s v="Nữ"/>
    <s v="học bổng"/>
    <n v="1992"/>
    <s v="Giỏi"/>
    <x v="1"/>
    <m/>
    <m/>
    <m/>
    <s v="Khác, ghi cụ thể"/>
    <s v="Kế toán"/>
    <n v="40"/>
    <s v="1-3 tháng"/>
    <s v="Qua quảng cáo trên Internet"/>
    <m/>
    <s v="Rất tốt"/>
    <s v="Tốt"/>
    <s v="Có liên quan"/>
    <m/>
    <s v="2-4 triệu"/>
    <s v="2-10người"/>
    <s v="Không"/>
    <m/>
    <s v=" Nhân viên chính thức"/>
    <m/>
    <s v="Có"/>
    <s v="Kế toán"/>
    <s v="Đại học"/>
    <m/>
    <m/>
    <m/>
    <m/>
    <m/>
    <m/>
    <m/>
    <m/>
    <m/>
    <m/>
    <m/>
    <s v="Hoàn toàn đồng ý"/>
    <s v="Đồng ý"/>
    <s v="Hoàn toàn đồng ý"/>
    <s v="Trang thiết bị (máy móc, công cụ, v.v.) "/>
    <s v="Cơ sở vật chất (phòng học, thư việnv.v.)"/>
    <m/>
    <m/>
    <s v="Đồng ý"/>
    <s v="Hoàn toàn đồng ý"/>
  </r>
  <r>
    <n v="331"/>
    <n v="1251037"/>
    <s v="Sơ"/>
    <s v="Ao K'"/>
    <s v="Xuyên"/>
    <m/>
    <x v="1"/>
    <x v="1"/>
    <x v="1"/>
    <s v="Nữ"/>
    <b v="0"/>
    <n v="1995"/>
    <s v="Trung bình khá"/>
    <x v="1"/>
    <m/>
    <m/>
    <m/>
    <s v="Khác, ghi cụ thể"/>
    <s v="Văn thư"/>
    <n v="40"/>
    <s v="Trên 3 tháng"/>
    <s v="Quan hệ cá nhân"/>
    <m/>
    <s v="Tốt"/>
    <s v="Rất tốt"/>
    <s v="Có liên quan"/>
    <m/>
    <s v="2-4 triệu"/>
    <s v="10-200 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332"/>
    <n v="1251020"/>
    <s v="Vũ"/>
    <s v="Thị Kim"/>
    <s v="Phượng"/>
    <m/>
    <x v="1"/>
    <x v="1"/>
    <x v="1"/>
    <s v="Nữ"/>
    <s v="học bổng"/>
    <n v="1995"/>
    <s v="Giỏi"/>
    <x v="1"/>
    <m/>
    <m/>
    <m/>
    <s v="Thương mại &amp; Dịch vụ (Bán buôn, bán lẻ)"/>
    <m/>
    <n v="40"/>
    <s v="Trên 3 tháng"/>
    <s v="Qua quảng cáo trên báo/đài/TV"/>
    <m/>
    <s v="Tốt"/>
    <s v="Rất tốt"/>
    <s v="Có liên quan"/>
    <m/>
    <s v="2-4 triệu"/>
    <s v="10-200 người"/>
    <s v="Có"/>
    <s v=" Dưới 2 tuần"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3"/>
    <n v="1251025"/>
    <s v="Hoàng"/>
    <s v="Thị"/>
    <s v="Tâm"/>
    <m/>
    <x v="1"/>
    <x v="1"/>
    <x v="1"/>
    <s v="Nữ"/>
    <b v="0"/>
    <n v="1993"/>
    <s v="Xuất sắc"/>
    <x v="1"/>
    <m/>
    <m/>
    <m/>
    <s v="Thương mại &amp; Dịch vụ (Bán buôn, bán lẻ)"/>
    <m/>
    <n v="40"/>
    <s v="Dưới 1 tháng"/>
    <s v="Quan hệ cá nhân"/>
    <m/>
    <s v="Tốt"/>
    <s v="Rất 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34"/>
    <n v="1251033"/>
    <s v="Trương"/>
    <s v="Thị Việt"/>
    <s v="Trinh"/>
    <m/>
    <x v="1"/>
    <x v="1"/>
    <x v="1"/>
    <s v="Nữ"/>
    <b v="0"/>
    <n v="1995"/>
    <s v="Xuất sắc"/>
    <x v="3"/>
    <m/>
    <m/>
    <m/>
    <s v="Thương mại &amp; Dịch vụ (Bán buôn, bán lẻ)"/>
    <m/>
    <n v="50"/>
    <s v="Trên 3 tháng"/>
    <s v="Khác, ghi cụ thể"/>
    <s v="Làm chủ"/>
    <s v="Tốt"/>
    <s v="Tốt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5"/>
    <n v="1251017"/>
    <s v="Đinh"/>
    <s v="Công"/>
    <s v="Minh"/>
    <m/>
    <x v="1"/>
    <x v="1"/>
    <x v="1"/>
    <s v="Nam"/>
    <b v="0"/>
    <n v="1991"/>
    <s v="Giỏi"/>
    <x v="1"/>
    <m/>
    <m/>
    <m/>
    <s v="Thương mại &amp; Dịch vụ (Bán buôn, bán lẻ)"/>
    <m/>
    <n v="40"/>
    <s v="Dưới 1 tháng"/>
    <s v="Quan hệ cá nhân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6"/>
    <n v="1251016"/>
    <s v="Ka"/>
    <m/>
    <s v="Miễn"/>
    <m/>
    <x v="1"/>
    <x v="1"/>
    <x v="1"/>
    <s v="Nam"/>
    <b v="0"/>
    <n v="1994"/>
    <s v="Trung bình khá"/>
    <x v="1"/>
    <m/>
    <m/>
    <m/>
    <s v="Khác, ghi cụ thể"/>
    <s v="Kế toán"/>
    <n v="40"/>
    <s v="Trên 3 tháng"/>
    <s v="Quan hệ cá nhân"/>
    <m/>
    <s v="Tốt"/>
    <s v="Tốt"/>
    <s v="Có liên quan"/>
    <m/>
    <s v="2-4 triệu"/>
    <s v="2-10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Hoàn toàn không đồng ý"/>
    <s v="Phương pháp giảng dạy của giáo viên"/>
    <m/>
    <m/>
    <m/>
    <s v="Đồng ý"/>
    <s v="Đồng ý"/>
  </r>
  <r>
    <n v="337"/>
    <n v="1251014"/>
    <s v="Lê"/>
    <s v="Thị"/>
    <s v="Luyến"/>
    <m/>
    <x v="1"/>
    <x v="1"/>
    <x v="1"/>
    <s v="Nữ"/>
    <s v="học bổng"/>
    <n v="1996"/>
    <s v="Giỏi"/>
    <x v="1"/>
    <m/>
    <m/>
    <m/>
    <s v="Thương mại &amp; Dịch vụ (Bán buôn, bán lẻ)"/>
    <m/>
    <n v="40"/>
    <s v="Trên 3 tháng"/>
    <s v="Qua quảng cáo trên báo/đài/TV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8"/>
    <n v="1251001"/>
    <s v="Đỗ"/>
    <s v="Kim Nhật"/>
    <s v="Ánh"/>
    <m/>
    <x v="1"/>
    <x v="1"/>
    <x v="1"/>
    <s v="Nữ"/>
    <s v="học bổng"/>
    <n v="1994"/>
    <s v="Khá"/>
    <x v="1"/>
    <m/>
    <m/>
    <m/>
    <s v="Thương mại &amp; Dịch vụ (Bán buôn, bán lẻ)"/>
    <m/>
    <n v="40"/>
    <s v="1-3 tháng"/>
    <s v="Do cơ quan dịch vụ việclàm"/>
    <m/>
    <s v="Trung bình"/>
    <s v="Tốt"/>
    <s v="Không liên quan"/>
    <m/>
    <s v="2-4 triệu"/>
    <s v="2-10người"/>
    <s v="Không"/>
    <m/>
    <s v=" Nhân viên chính thức"/>
    <m/>
    <s v="Có"/>
    <s v="Kế toán"/>
    <s v="Cao đẳng"/>
    <m/>
    <m/>
    <m/>
    <m/>
    <m/>
    <m/>
    <m/>
    <m/>
    <m/>
    <m/>
    <m/>
    <s v="Đồng ý phần nào"/>
    <s v="Đồng ý phần nào"/>
    <s v="Đồng ý phần nào"/>
    <s v="Trang thiết bị (máy móc, công cụ, v.v.) "/>
    <s v="Cơ sở vật chất (phòng học, thư việnv.v.)"/>
    <m/>
    <m/>
    <s v="Đồng ý phần nào"/>
    <s v="Đồng ý"/>
  </r>
  <r>
    <n v="339"/>
    <n v="1251023"/>
    <s v="Châu"/>
    <s v="Thị Như"/>
    <s v="Quyên"/>
    <m/>
    <x v="1"/>
    <x v="1"/>
    <x v="1"/>
    <s v="Nữ"/>
    <s v="học bổng"/>
    <n v="1991"/>
    <s v="Giỏi"/>
    <x v="1"/>
    <m/>
    <m/>
    <m/>
    <s v="Thương mại &amp; Dịch vụ (Bán buôn, bán lẻ)"/>
    <m/>
    <n v="40"/>
    <s v="Trên 3 tháng"/>
    <s v="Do cơ quan dịch vụ việclàm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 phần nào"/>
    <s v="Đồng ý"/>
    <s v="Đồng ý"/>
    <s v="Trang thiết bị (máy móc, công cụ, v.v.) "/>
    <s v="Cơ sở vật chất (phòng học, thư việnv.v.)"/>
    <m/>
    <m/>
    <s v="Đồng ý"/>
    <s v="Đồng ý"/>
  </r>
  <r>
    <n v="340"/>
    <n v="1224004"/>
    <s v="Nguyễn"/>
    <s v="Quốc"/>
    <s v="Cường"/>
    <m/>
    <x v="0"/>
    <x v="0"/>
    <x v="0"/>
    <s v="Nam"/>
    <b v="0"/>
    <n v="1994"/>
    <s v="Khá"/>
    <x v="1"/>
    <m/>
    <m/>
    <m/>
    <s v="Xây dựng"/>
    <m/>
    <n v="40"/>
    <s v="Trên 3 tháng"/>
    <s v="Quan hệ cá nhân"/>
    <m/>
    <s v="Tốt"/>
    <s v="Rất tốt"/>
    <s v="Có liên quan"/>
    <m/>
    <s v="6-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41"/>
    <n v="1224001"/>
    <s v="Nguyễn"/>
    <s v="Trọng"/>
    <s v="Anh"/>
    <m/>
    <x v="0"/>
    <x v="0"/>
    <x v="0"/>
    <s v="Nam"/>
    <b v="0"/>
    <n v="1994"/>
    <s v="Khá"/>
    <x v="1"/>
    <m/>
    <m/>
    <m/>
    <s v="Giao thông vận tải"/>
    <m/>
    <n v="40"/>
    <s v="Dưới 1 tháng"/>
    <s v="Khác, ghi cụ thể"/>
    <s v="Tự tìm việc"/>
    <s v="Tốt"/>
    <s v="Rất tốt"/>
    <s v="Có liên quan"/>
    <m/>
    <s v="4-6 triệu"/>
    <s v="2-10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342"/>
    <n v="1224019"/>
    <s v="Huỳnh"/>
    <s v="Lâm Đức"/>
    <s v="Nghĩa"/>
    <m/>
    <x v="0"/>
    <x v="0"/>
    <x v="0"/>
    <s v="Nam"/>
    <b v="0"/>
    <n v="1994"/>
    <s v="Khá"/>
    <x v="3"/>
    <m/>
    <m/>
    <m/>
    <s v="Nông - lâm - ngư nghiệp"/>
    <m/>
    <n v="40"/>
    <s v="Trước khi TN"/>
    <s v="Khác, ghi cụ thể"/>
    <s v="Tự tìm việc"/>
    <s v="Trung bình"/>
    <s v="Trung bình"/>
    <s v="Liên quan"/>
    <m/>
    <s v="4-6 triệu"/>
    <s v="2-10người"/>
    <s v="Không"/>
    <m/>
    <s v=" Khác (ghi rõ)"/>
    <s v="Tự làm ở nhà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343"/>
    <n v="1224014"/>
    <s v="Trần"/>
    <s v="Đăng"/>
    <s v="Khoa"/>
    <m/>
    <x v="0"/>
    <x v="0"/>
    <x v="0"/>
    <s v="Nam"/>
    <b v="0"/>
    <n v="1992"/>
    <s v="Khá"/>
    <x v="1"/>
    <m/>
    <m/>
    <m/>
    <s v="Công nghiệp chế biến"/>
    <m/>
    <n v="40"/>
    <s v="1-3 tháng"/>
    <s v="Khác, ghi cụ thể"/>
    <s v="Tự tìm việc"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344"/>
    <n v="1224022"/>
    <s v="K'"/>
    <m/>
    <s v="Sem"/>
    <m/>
    <x v="0"/>
    <x v="0"/>
    <x v="0"/>
    <s v="Nam"/>
    <b v="0"/>
    <n v="1993"/>
    <s v="Khá"/>
    <x v="3"/>
    <m/>
    <m/>
    <m/>
    <s v="Nông - lâm - ngư nghiệp"/>
    <m/>
    <n v="40"/>
    <s v="Trước khi TN"/>
    <s v="Khác, ghi cụ thể"/>
    <s v="Tự tìm việc"/>
    <s v="Kém"/>
    <s v="Kém"/>
    <s v="Không liên quan"/>
    <m/>
    <s v="2-4 triệu"/>
    <s v="2-10người"/>
    <s v="Không"/>
    <m/>
    <s v=" Khác (ghi rõ)"/>
    <s v="Tự làm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45"/>
    <n v="1224021"/>
    <s v="Nguyễn"/>
    <s v="Trí"/>
    <s v="Quang"/>
    <m/>
    <x v="0"/>
    <x v="0"/>
    <x v="0"/>
    <s v="Nam"/>
    <b v="0"/>
    <n v="1991"/>
    <s v="Khá"/>
    <x v="1"/>
    <m/>
    <m/>
    <m/>
    <s v="Xây dựng"/>
    <m/>
    <n v="40"/>
    <s v="Dưới 1 tháng"/>
    <s v="Quan hệ cá nhân"/>
    <m/>
    <s v="Tốt"/>
    <s v="Tốt"/>
    <s v="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ài liệu,chương trình (sách, v.v.)"/>
    <s v="Trang thiết bị (máy móc, công cụ, v.v.) "/>
    <s v="Thực tập/ thực hành tại doanh nghiệp "/>
    <m/>
    <s v="Đồng ý"/>
    <s v="Hoàn toàn đồng ý"/>
  </r>
  <r>
    <n v="346"/>
    <n v="1224003"/>
    <s v="Bùi"/>
    <s v="Văn"/>
    <s v="Chiến"/>
    <m/>
    <x v="0"/>
    <x v="0"/>
    <x v="0"/>
    <s v="Nam"/>
    <b v="0"/>
    <n v="1992"/>
    <s v="Giỏi"/>
    <x v="1"/>
    <m/>
    <m/>
    <m/>
    <s v="Giao thông vận tải"/>
    <m/>
    <n v="40"/>
    <s v="1-3 tháng"/>
    <s v="Quan hệ cá nhân"/>
    <m/>
    <s v="Tốt"/>
    <s v="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s v="Thực tập/ thực hành tại doanh nghiệp "/>
    <m/>
    <m/>
    <s v="Đồng ý"/>
    <s v="Đồng ý"/>
  </r>
  <r>
    <n v="347"/>
    <n v="1224007"/>
    <s v="Phồng"/>
    <s v="Thế"/>
    <s v="Dưỡng"/>
    <m/>
    <x v="0"/>
    <x v="0"/>
    <x v="0"/>
    <s v="Nam"/>
    <b v="0"/>
    <n v="1993"/>
    <s v="Khá"/>
    <x v="1"/>
    <m/>
    <m/>
    <m/>
    <s v="Giao thông vận tải"/>
    <m/>
    <n v="40"/>
    <s v="Dưới 1 tháng"/>
    <s v="Khác, ghi cụ thể"/>
    <s v="Tự xin việc"/>
    <s v="Tốt"/>
    <s v="Tốt"/>
    <s v="Liên quan"/>
    <m/>
    <s v="4-6 triệu"/>
    <s v="10-200 người"/>
    <s v="Có"/>
    <s v="2-4 tuần"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ài liệu,chương trình (sách, v.v.)"/>
    <s v="Trang thiết bị (máy móc, công cụ, v.v.) "/>
    <s v="Thực tập/ thực hành tại doanh nghiệp "/>
    <m/>
    <s v="Đồng ý"/>
    <s v="Đồng ý"/>
  </r>
  <r>
    <n v="348"/>
    <n v="1224029"/>
    <s v="Chu"/>
    <s v="Minh"/>
    <s v="Trường"/>
    <m/>
    <x v="0"/>
    <x v="0"/>
    <x v="0"/>
    <s v="Nam"/>
    <b v="0"/>
    <n v="1994"/>
    <s v="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Lý do khác"/>
    <s v="Học để đi xuất khẩu lao động"/>
    <m/>
    <m/>
    <m/>
    <s v="Đồng ý"/>
    <s v="Đồng ý"/>
    <s v="Đồng ý"/>
    <s v="Trang thiết bị (máy móc, công cụ, v.v.) "/>
    <s v="Phương pháp giảng dạy của giáo viên"/>
    <m/>
    <m/>
    <s v="Đồng ý"/>
    <s v="Đồng ý"/>
  </r>
  <r>
    <n v="349"/>
    <n v="1224006"/>
    <s v="Kiều"/>
    <s v="Tiến"/>
    <s v="Dũng"/>
    <m/>
    <x v="0"/>
    <x v="0"/>
    <x v="0"/>
    <s v="Nam"/>
    <b v="0"/>
    <n v="1990"/>
    <s v="Giỏi"/>
    <x v="1"/>
    <m/>
    <m/>
    <m/>
    <s v="Giao thông vận tải"/>
    <m/>
    <n v="40"/>
    <s v="1-3 tháng"/>
    <s v="Quan hệ cá nhân"/>
    <m/>
    <s v="Tốt"/>
    <s v="Tốt"/>
    <s v="Có liên quan"/>
    <m/>
    <s v="4-6 triệu"/>
    <s v="10-200 người"/>
    <s v="Có"/>
    <s v="2-4 tuần"/>
    <s v=" Nhân viên chính thức"/>
    <m/>
    <s v="Không"/>
    <m/>
    <m/>
    <m/>
    <m/>
    <m/>
    <m/>
    <m/>
    <m/>
    <m/>
    <m/>
    <m/>
    <m/>
    <m/>
    <s v="Đồng ý"/>
    <s v="Đồng ý"/>
    <s v="Đồng ý phần nào"/>
    <s v="Thực tập/ thực hành tại doanh nghiệp "/>
    <s v="Trang thiết bị (máy móc, công cụ, v.v.) "/>
    <m/>
    <m/>
    <s v="Đồng ý"/>
    <s v="Đồng ý"/>
  </r>
  <r>
    <n v="350"/>
    <n v="1224025"/>
    <s v="Dương"/>
    <s v="Hùng"/>
    <s v="Thành"/>
    <m/>
    <x v="0"/>
    <x v="0"/>
    <x v="0"/>
    <s v="Nam"/>
    <b v="0"/>
    <n v="1994"/>
    <s v="Trung bình khá"/>
    <x v="1"/>
    <m/>
    <m/>
    <m/>
    <s v="Giao thông vận tải"/>
    <m/>
    <n v="40"/>
    <s v="1-3 tháng"/>
    <s v="Do trường giới thiệu"/>
    <m/>
    <s v="Tốt"/>
    <s v="Tốt"/>
    <s v="Có liên quan"/>
    <m/>
    <s v="2-4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Đồng ý"/>
  </r>
  <r>
    <n v="351"/>
    <n v="1224032"/>
    <s v="Nguyễn"/>
    <s v="Minh"/>
    <s v="Vượng"/>
    <m/>
    <x v="0"/>
    <x v="0"/>
    <x v="0"/>
    <s v="Nam"/>
    <b v="0"/>
    <n v="1992"/>
    <s v="Khá"/>
    <x v="1"/>
    <m/>
    <m/>
    <m/>
    <s v="Khác, ghi cụ thể"/>
    <s v="Bảo dưỡng, sửa chữa xe"/>
    <n v="40"/>
    <s v="1-3 tháng"/>
    <s v="Khác, ghi cụ thể"/>
    <s v="Tự xin việc"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s v="Kỹ năng thực hành của giáo viên"/>
    <m/>
    <s v="Đồng ý"/>
    <s v="Đồng ý"/>
  </r>
  <r>
    <n v="352"/>
    <n v="1224028"/>
    <s v="Tam"/>
    <s v="Bô"/>
    <s v="Truyền"/>
    <m/>
    <x v="0"/>
    <x v="0"/>
    <x v="0"/>
    <s v="Nam"/>
    <b v="0"/>
    <n v="1993"/>
    <s v="Trung bình khá"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ả 2 công việc trên"/>
    <s v="Lý do khác"/>
    <m/>
    <m/>
    <s v="Không xin được bất cứ nghề nào"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53"/>
    <n v="1224017"/>
    <s v="Nguyễn"/>
    <s v="Quang"/>
    <s v="Lê"/>
    <m/>
    <x v="0"/>
    <x v="0"/>
    <x v="0"/>
    <s v="Nam"/>
    <b v="0"/>
    <n v="1994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Nghề Đà Lạt"/>
    <s v="Lái xe"/>
    <s v="Khác/other"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354"/>
    <n v="1224023"/>
    <s v="Loan"/>
    <s v="Dria"/>
    <s v="Tâm"/>
    <m/>
    <x v="0"/>
    <x v="0"/>
    <x v="0"/>
    <s v="Nam"/>
    <b v="0"/>
    <n v="1993"/>
    <s v="Khá"/>
    <x v="3"/>
    <m/>
    <m/>
    <m/>
    <s v="Khác, ghi cụ thể"/>
    <s v="Làm vườn"/>
    <n v="40"/>
    <s v="Dưới 1 tháng"/>
    <s v="Khác, ghi cụ thể"/>
    <s v="Làm ở nhà"/>
    <s v="Kém"/>
    <s v="Kém"/>
    <s v="Liên quan"/>
    <m/>
    <m/>
    <s v="2-10người"/>
    <s v="Không"/>
    <m/>
    <s v=" Khác (ghi rõ)"/>
    <s v="làm cho gia đình"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Đồng ý"/>
    <s v="Đồng ý"/>
  </r>
  <r>
    <n v="355"/>
    <n v="1224008"/>
    <s v="Nguyễn"/>
    <s v="Trọng"/>
    <s v="Giáp"/>
    <m/>
    <x v="0"/>
    <x v="0"/>
    <x v="0"/>
    <s v="Nam"/>
    <b v="0"/>
    <n v="1994"/>
    <s v="Giỏi"/>
    <x v="3"/>
    <m/>
    <m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Đồng ý"/>
  </r>
  <r>
    <n v="356"/>
    <n v="1224123"/>
    <s v="Lê"/>
    <s v="Quốc"/>
    <s v="Thanh"/>
    <m/>
    <x v="0"/>
    <x v="0"/>
    <x v="0"/>
    <s v="Nam"/>
    <b v="0"/>
    <n v="1994"/>
    <s v="Trung bình khá"/>
    <x v="1"/>
    <m/>
    <m/>
    <m/>
    <s v="Công nghiệp chế biến"/>
    <s v="Sản xuất phân bón"/>
    <n v="40"/>
    <s v="1-3 tháng"/>
    <s v="Khác, ghi cụ thể"/>
    <s v="Tự xin việc"/>
    <s v="Tốt"/>
    <s v="Tốt"/>
    <s v="Không liên quan"/>
    <m/>
    <s v="4-6 triệu"/>
    <s v="10-200 người"/>
    <s v="Có"/>
    <s v=" Dưới 2 tuần"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 phần nào"/>
    <s v="Tài liệu,chương trình (sách, v.v.)"/>
    <s v="Thực tập/ thực hành tại doanh nghiệp "/>
    <m/>
    <m/>
    <s v="Đồng ý"/>
    <s v="Đồng ý"/>
  </r>
  <r>
    <n v="357"/>
    <n v="1224118"/>
    <s v="Nguyễn"/>
    <s v="Trọng Minh"/>
    <s v="Nhật"/>
    <m/>
    <x v="0"/>
    <x v="0"/>
    <x v="0"/>
    <s v="Nam"/>
    <b v="0"/>
    <n v="1994"/>
    <s v="Khá"/>
    <x v="3"/>
    <m/>
    <m/>
    <m/>
    <s v="Giao thông vận tải"/>
    <s v="Xe tải"/>
    <n v="40"/>
    <s v="Trên 3 tháng"/>
    <s v="Khác, ghi cụ thể"/>
    <s v="Tự tạo"/>
    <s v="Tốt"/>
    <s v="Rất tốt"/>
    <s v="Có liên quan"/>
    <m/>
    <s v="&gt; Trên 8 triệu"/>
    <s v="2-10người"/>
    <s v="Không"/>
    <m/>
    <s v=" Khác (ghi rõ)"/>
    <s v="tự quản lý"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Hoàn toàn đồng ý"/>
    <s v="Hoàn toàn đồng ý"/>
  </r>
  <r>
    <n v="358"/>
    <n v="1224116"/>
    <s v="Võ"/>
    <s v="Văn"/>
    <s v="Ngọc"/>
    <m/>
    <x v="0"/>
    <x v="0"/>
    <x v="0"/>
    <s v="Nam"/>
    <b v="0"/>
    <n v="1991"/>
    <s v="Khá"/>
    <x v="1"/>
    <m/>
    <m/>
    <m/>
    <s v="Khác, ghi cụ thể"/>
    <s v="Sản xuất cửa nhôm"/>
    <n v="40"/>
    <s v="1-3 tháng"/>
    <s v="Khác, ghi cụ thể"/>
    <s v="Tự xin việc"/>
    <s v="Tốt"/>
    <s v="Tốt"/>
    <s v="Không liên quan"/>
    <m/>
    <s v="4-6 triệu"/>
    <s v="2-10người"/>
    <s v="Có"/>
    <s v=" Dưới 2 tuần"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hực tập/ thực hành tại doanh nghiệp "/>
    <m/>
    <m/>
    <s v="Đồng ý"/>
    <s v="Hoàn toàn đồng ý"/>
  </r>
  <r>
    <n v="359"/>
    <n v="1224122"/>
    <s v="Lương"/>
    <s v="Văn"/>
    <s v="Tâm"/>
    <m/>
    <x v="0"/>
    <x v="0"/>
    <x v="0"/>
    <s v="Nam"/>
    <b v="0"/>
    <n v="1991"/>
    <s v="Giỏi"/>
    <x v="3"/>
    <m/>
    <m/>
    <m/>
    <s v="Thương mại &amp; Dịch vụ (Bán buôn, bán lẻ)"/>
    <m/>
    <n v="40"/>
    <s v="Trước khi TN"/>
    <s v="Khác, ghi cụ thể"/>
    <s v="Tự mở"/>
    <s v="Tốt"/>
    <s v="Rất tốt"/>
    <s v="Không liên quan"/>
    <m/>
    <s v="6-8 triệu"/>
    <s v="2-10người"/>
    <s v="Có"/>
    <s v="2-4 tuần"/>
    <s v=" Khác (ghi rõ)"/>
    <s v="Kinh doanh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Hoàn toàn đồng ý"/>
  </r>
  <r>
    <n v="360"/>
    <n v="1224103"/>
    <s v="Đặng"/>
    <s v="Hữu"/>
    <s v="Công"/>
    <m/>
    <x v="0"/>
    <x v="0"/>
    <x v="0"/>
    <s v="Nam"/>
    <b v="0"/>
    <n v="1993"/>
    <s v="Khá"/>
    <x v="2"/>
    <m/>
    <m/>
    <m/>
    <s v="Xây dựng"/>
    <m/>
    <n v="40"/>
    <s v="1-3 tháng"/>
    <s v="Khác, ghi cụ thể"/>
    <s v="Tự xin việc"/>
    <s v="Tốt"/>
    <s v="Rất tốt"/>
    <s v="Có liên quan"/>
    <m/>
    <s v="2-4 triệu"/>
    <s v="2-10người"/>
    <s v="Không"/>
    <m/>
    <s v=" Khác (ghi rõ)"/>
    <s v="Làm công"/>
    <s v="Có"/>
    <s v="Du lịch"/>
    <s v="Khác"/>
    <m/>
    <m/>
    <m/>
    <m/>
    <m/>
    <m/>
    <s v="Học nghề mới do muốn làm công việc khác với nghề đã học "/>
    <m/>
    <m/>
    <m/>
    <s v="Khác/other"/>
    <s v="Đồng ý"/>
    <s v="Đồng ý"/>
    <s v="Đồng ý"/>
    <s v="Trang thiết bị (máy móc, công cụ, v.v.) "/>
    <s v="Thực tập/ thực hành tại doanh nghiệp "/>
    <m/>
    <m/>
    <s v="Hoàn toàn đồng ý"/>
    <s v="Đồng ý"/>
  </r>
  <r>
    <n v="361"/>
    <n v="1224124"/>
    <s v="Mai"/>
    <s v="Văn"/>
    <s v="Thanh"/>
    <m/>
    <x v="0"/>
    <x v="0"/>
    <x v="0"/>
    <s v="Nam"/>
    <b v="0"/>
    <n v="1991"/>
    <s v="Khá"/>
    <x v="1"/>
    <m/>
    <m/>
    <m/>
    <s v="Giao thông vận tải"/>
    <m/>
    <n v="40"/>
    <s v="1-3 tháng"/>
    <s v="Khác, ghi cụ thể"/>
    <s v="Tự xin việc"/>
    <s v="Tốt"/>
    <s v="Rất tốt"/>
    <s v="Có liên quan"/>
    <m/>
    <s v="4-6 triệu"/>
    <s v="Trên 3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Kỹ năng thực hành của giáo viên"/>
    <m/>
    <m/>
    <s v="Đồng ý"/>
    <s v="Đồng ý"/>
  </r>
  <r>
    <n v="362"/>
    <n v="1224104"/>
    <s v="Hà"/>
    <s v="Đức"/>
    <s v="Duy"/>
    <m/>
    <x v="0"/>
    <x v="0"/>
    <x v="0"/>
    <s v="Nam"/>
    <b v="0"/>
    <n v="1989"/>
    <s v="Khá"/>
    <x v="1"/>
    <m/>
    <m/>
    <m/>
    <s v="Khác, ghi cụ thể"/>
    <s v="Cơ khí, sửa chữa"/>
    <n v="40"/>
    <s v="1-3 tháng"/>
    <s v="Khác, ghi cụ thể"/>
    <s v="Tự xin việc"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s v="Thực tập/ thực hành tại doanh nghiệp "/>
    <m/>
    <m/>
    <s v="Đồng ý"/>
    <s v="Đồng ý"/>
  </r>
  <r>
    <n v="363"/>
    <n v="1224117"/>
    <s v="Kỳ"/>
    <s v="Hữu Nguyễn"/>
    <s v="Nguyên"/>
    <m/>
    <x v="0"/>
    <x v="0"/>
    <x v="0"/>
    <s v="Nam"/>
    <b v="0"/>
    <n v="1992"/>
    <s v="Khá"/>
    <x v="1"/>
    <m/>
    <m/>
    <m/>
    <s v="Khác, ghi cụ thể"/>
    <s v="Sửa chữa xe"/>
    <n v="40"/>
    <s v="Trên 3 tháng"/>
    <s v="Khác, ghi cụ thể"/>
    <s v="Tự xin việc"/>
    <s v="Rất 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Đồng ý"/>
    <s v="Hoàn toàn đồng ý"/>
    <m/>
    <s v="Cơ sở vật chất (phòng học, thư việnv.v.)"/>
    <s v="Thực tập/ thực hành tại doanh nghiệp "/>
    <m/>
    <s v="Đồng ý"/>
    <s v="Đồng ý"/>
  </r>
  <r>
    <n v="364"/>
    <n v="1224119"/>
    <s v="Hồ"/>
    <s v="Sỹ"/>
    <s v="Nơi"/>
    <m/>
    <x v="0"/>
    <x v="0"/>
    <x v="0"/>
    <s v="Nam"/>
    <b v="0"/>
    <n v="1991"/>
    <s v="Trung bình khá"/>
    <x v="1"/>
    <m/>
    <m/>
    <m/>
    <s v="Khác, ghi cụ thể"/>
    <s v="Cơ khí ô tô"/>
    <n v="40"/>
    <s v="Dưới 1 tháng"/>
    <s v="Quan hệ cá nhân"/>
    <m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s v="Thực tập/ thực hành tại doanh nghiệp "/>
    <m/>
    <m/>
    <s v="Đồng ý"/>
    <s v="Đồng ý"/>
  </r>
  <r>
    <n v="365"/>
    <n v="1224114"/>
    <s v="Nguyễn"/>
    <s v="Ngọc"/>
    <s v="Nam"/>
    <m/>
    <x v="0"/>
    <x v="0"/>
    <x v="0"/>
    <s v="Nam"/>
    <b v="0"/>
    <n v="1994"/>
    <s v="Trung bình khá"/>
    <x v="1"/>
    <m/>
    <m/>
    <m/>
    <s v="Công nghiệp chế biến"/>
    <m/>
    <n v="40"/>
    <s v="1-3 tháng"/>
    <s v="Quan hệ cá nhân"/>
    <m/>
    <s v="Tốt"/>
    <s v="Rất 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Đồng ý phần nào"/>
    <s v="Cơ sở vật chất (phòng học, thư việnv.v.)"/>
    <m/>
    <m/>
    <m/>
    <s v="Đồng ý"/>
    <s v="Đồng ý phần nào"/>
  </r>
  <r>
    <n v="366"/>
    <n v="1224106"/>
    <s v="Nguyễn"/>
    <s v="Ngọc"/>
    <s v="Đông"/>
    <m/>
    <x v="0"/>
    <x v="0"/>
    <x v="0"/>
    <s v="Nam"/>
    <b v="0"/>
    <n v="1994"/>
    <s v="Trung bình khá"/>
    <x v="1"/>
    <m/>
    <m/>
    <m/>
    <s v="Khác, ghi cụ thể"/>
    <s v="Sửa chữa xe"/>
    <n v="40"/>
    <s v="1-3 tháng"/>
    <s v="Khác, ghi cụ thể"/>
    <s v="Đi thực tập"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ài liệu,chương trình (sách, v.v.)"/>
    <s v="Thực tập/ thực hành tại doanh nghiệp "/>
    <m/>
    <m/>
    <s v="Đồng ý"/>
    <s v="Đồng ý"/>
  </r>
  <r>
    <n v="367"/>
    <n v="1224107"/>
    <s v="Phan"/>
    <s v="Huy"/>
    <s v="Giàu"/>
    <m/>
    <x v="0"/>
    <x v="0"/>
    <x v="0"/>
    <s v="Nam"/>
    <b v="0"/>
    <n v="1993"/>
    <s v="Trung bình khá"/>
    <x v="1"/>
    <m/>
    <m/>
    <m/>
    <s v="Thương mại &amp; Dịch vụ (Bán buôn, bán lẻ)"/>
    <m/>
    <n v="40"/>
    <s v="1-3 tháng"/>
    <s v="Khác, ghi cụ thể"/>
    <s v="Tự xin việc"/>
    <s v="Tốt"/>
    <s v="Tốt"/>
    <s v="Không 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m/>
    <m/>
    <m/>
    <s v="Đồng ý phần nào"/>
    <s v="Đồng ý phần nào"/>
  </r>
  <r>
    <n v="368"/>
    <n v="1224115"/>
    <s v="Đặng"/>
    <s v="Toàn"/>
    <s v="Năng"/>
    <m/>
    <x v="0"/>
    <x v="0"/>
    <x v="0"/>
    <s v="Nam"/>
    <b v="0"/>
    <n v="1994"/>
    <s v="Giỏi"/>
    <x v="1"/>
    <m/>
    <m/>
    <m/>
    <s v="Công nghiệp khai thác"/>
    <m/>
    <n v="40"/>
    <s v="Trên 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m/>
    <m/>
    <s v="Đồng ý"/>
    <s v="Đồng ý"/>
  </r>
  <r>
    <n v="369"/>
    <n v="1224125"/>
    <s v="Nguyễn"/>
    <s v="Hữu"/>
    <s v="Thọ"/>
    <m/>
    <x v="0"/>
    <x v="0"/>
    <x v="0"/>
    <s v="Nam"/>
    <b v="0"/>
    <n v="1992"/>
    <s v="Khá"/>
    <x v="1"/>
    <m/>
    <m/>
    <m/>
    <s v="Thương mại &amp; Dịch vụ (Bán buôn, bán lẻ)"/>
    <m/>
    <n v="40"/>
    <s v="1-3 tháng"/>
    <s v="Do trường giới thiệu"/>
    <m/>
    <s v="Trung bình"/>
    <s v="Trung bình"/>
    <s v="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Đồng ý"/>
    <s v="Tài liệu,chương trình (sách, v.v.)"/>
    <m/>
    <m/>
    <m/>
    <s v="Hoàn toàn đồng ý"/>
    <s v="Hoàn toàn đồng ý"/>
  </r>
  <r>
    <n v="370"/>
    <n v="1221031"/>
    <s v="Lê"/>
    <s v="Trọng"/>
    <s v="Tuyên"/>
    <m/>
    <x v="0"/>
    <x v="0"/>
    <x v="1"/>
    <s v="Nam"/>
    <b v="0"/>
    <n v="1996"/>
    <s v="Trung bình khá"/>
    <x v="1"/>
    <m/>
    <m/>
    <m/>
    <s v="Thương mại &amp; Dịch vụ (Bán buôn, bán lẻ)"/>
    <m/>
    <n v="40"/>
    <s v="1-3 tháng"/>
    <s v="Khác, ghi cụ thể"/>
    <s v="Tự xin việc"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Hoàn toàn đồng ý"/>
  </r>
  <r>
    <n v="371"/>
    <n v="1221001"/>
    <s v="Nguyễn"/>
    <s v="Văn"/>
    <s v="An"/>
    <m/>
    <x v="0"/>
    <x v="0"/>
    <x v="1"/>
    <s v="Nam"/>
    <b v="0"/>
    <n v="1995"/>
    <s v="Khá"/>
    <x v="1"/>
    <m/>
    <m/>
    <m/>
    <s v="Giao thông vận tải"/>
    <m/>
    <n v="40"/>
    <s v="1-3 tháng"/>
    <s v="Qua quảng cáo trên báo/đài/TV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372"/>
    <n v="1221013"/>
    <s v="Phạm"/>
    <s v="Doãn"/>
    <s v="Hùng"/>
    <m/>
    <x v="0"/>
    <x v="0"/>
    <x v="1"/>
    <s v="Nam"/>
    <b v="0"/>
    <n v="1995"/>
    <s v="Khá"/>
    <x v="3"/>
    <s v="Làm ở nhà phụ gia đình"/>
    <m/>
    <m/>
    <s v="Nông - lâm - ngư nghiệp"/>
    <m/>
    <n v="40"/>
    <s v="1-3 tháng"/>
    <s v="Khác, ghi cụ thể"/>
    <s v="Tự tạo"/>
    <s v="Rất kém"/>
    <s v="Rất kém"/>
    <s v="Không liên quan"/>
    <m/>
    <s v="4-6 triệu"/>
    <s v="2-10người"/>
    <s v="Không"/>
    <m/>
    <s v=" Khác (ghi rõ)"/>
    <s v="làm cho gia đình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373"/>
    <n v="1221023"/>
    <s v="Thạch"/>
    <s v="Đức"/>
    <s v="Thiện"/>
    <m/>
    <x v="0"/>
    <x v="0"/>
    <x v="1"/>
    <s v="Nam"/>
    <b v="0"/>
    <n v="1995"/>
    <s v="Khá"/>
    <x v="1"/>
    <m/>
    <m/>
    <m/>
    <s v="Thương mại &amp; Dịch vụ (Bán buôn, bán lẻ)"/>
    <m/>
    <n v="40"/>
    <s v="Trên 3 tháng"/>
    <s v="Khác, ghi cụ thể"/>
    <s v="Tự xin việc"/>
    <s v="Tốt"/>
    <s v="Rất tốt"/>
    <s v="Không liên quan"/>
    <m/>
    <s v="6-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rang thiết bị (máy móc, công cụ, v.v.) "/>
    <s v="Thực tập/ thực hành tại doanh nghiệp "/>
    <m/>
    <m/>
    <s v="Đồng ý"/>
    <s v="Đồng ý"/>
  </r>
  <r>
    <n v="374"/>
    <n v="1221025"/>
    <s v="Hồ"/>
    <s v="Văn"/>
    <s v="Thịnh"/>
    <m/>
    <x v="0"/>
    <x v="0"/>
    <x v="1"/>
    <s v="Nam"/>
    <b v="0"/>
    <n v="1997"/>
    <s v="Giỏi"/>
    <x v="1"/>
    <m/>
    <m/>
    <m/>
    <s v="Khác, ghi cụ thể"/>
    <s v="Sửa chữa xe"/>
    <n v="40"/>
    <s v="1-3 tháng"/>
    <s v="Khác, ghi cụ thể"/>
    <s v="Tự xin việc"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m/>
    <m/>
    <s v="Đồng ý"/>
    <s v="Đồng ý phần nào"/>
  </r>
  <r>
    <n v="375"/>
    <n v="1221030"/>
    <s v="Hoàng"/>
    <s v="Văn"/>
    <s v="Tùng"/>
    <m/>
    <x v="0"/>
    <x v="0"/>
    <x v="1"/>
    <s v="Nam"/>
    <b v="0"/>
    <n v="1997"/>
    <s v="Khá"/>
    <x v="1"/>
    <m/>
    <m/>
    <m/>
    <s v="Công nghiệp chế biến"/>
    <m/>
    <n v="40"/>
    <s v="Trên 3 tháng"/>
    <s v="Khác, ghi cụ thể"/>
    <s v="Tự xin việc"/>
    <s v="Tốt"/>
    <s v="Rất tốt"/>
    <s v="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Hoàn toàn đồng ý"/>
    <s v="Đồng ý phần nào"/>
    <s v="Trang thiết bị (máy móc, công cụ, v.v.) "/>
    <s v="Thực tập/ thực hành tại doanh nghiệp "/>
    <m/>
    <m/>
    <s v="Đồng ý"/>
    <s v="Đồng ý phần nào"/>
  </r>
  <r>
    <n v="376"/>
    <n v="1221029"/>
    <s v="Bùi"/>
    <s v="Mai Trung"/>
    <s v="Tín"/>
    <m/>
    <x v="0"/>
    <x v="0"/>
    <x v="1"/>
    <s v="Nam"/>
    <b v="0"/>
    <n v="1995"/>
    <s v="Khá"/>
    <x v="1"/>
    <m/>
    <m/>
    <m/>
    <s v="Khác, ghi cụ thể"/>
    <s v="Sửa chữa xe"/>
    <n v="40"/>
    <s v="1-3 tháng"/>
    <s v="Quan hệ cá nhân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m/>
    <m/>
    <m/>
    <s v="Đồng ý"/>
    <s v="Đồng ý"/>
  </r>
  <r>
    <n v="377"/>
    <n v="1221020"/>
    <s v="Trần"/>
    <s v="Lộc"/>
    <s v="Phước"/>
    <m/>
    <x v="0"/>
    <x v="0"/>
    <x v="1"/>
    <s v="Nam"/>
    <b v="0"/>
    <n v="1996"/>
    <s v="Khá"/>
    <x v="1"/>
    <m/>
    <m/>
    <m/>
    <s v="Giáo dục / đào tạo"/>
    <m/>
    <n v="40"/>
    <s v="1-3 tháng"/>
    <s v="Quan hệ cá nhân"/>
    <m/>
    <s v="Tốt"/>
    <s v="Rất tốt"/>
    <s v="Có liên quan"/>
    <m/>
    <s v="2-4 triệu"/>
    <s v="10-200 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Đồng ý"/>
  </r>
  <r>
    <n v="378"/>
    <n v="1221003"/>
    <s v="Lê"/>
    <s v="Khắc"/>
    <s v="Duy"/>
    <m/>
    <x v="0"/>
    <x v="0"/>
    <x v="1"/>
    <s v="Nam"/>
    <b v="0"/>
    <n v="1994"/>
    <s v="Giỏi"/>
    <x v="1"/>
    <m/>
    <m/>
    <m/>
    <s v="Khác, ghi cụ thể"/>
    <s v="Sửa chữa xe"/>
    <n v="40"/>
    <s v="Trên 3 tháng"/>
    <s v="Quan hệ cá nhân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 phần nào"/>
  </r>
  <r>
    <n v="379"/>
    <n v="1221017"/>
    <s v="Zu"/>
    <s v="Định"/>
    <s v="Khánh"/>
    <m/>
    <x v="0"/>
    <x v="0"/>
    <x v="1"/>
    <s v="Nam"/>
    <b v="0"/>
    <n v="1996"/>
    <s v="Khá"/>
    <x v="1"/>
    <m/>
    <m/>
    <m/>
    <s v="Giao thông vận tải"/>
    <m/>
    <n v="40"/>
    <s v="Trên 3 tháng"/>
    <s v="Khác, ghi cụ thể"/>
    <s v="Tự xin việc"/>
    <s v="Tốt"/>
    <s v="Trung bình"/>
    <s v="Có liên quan"/>
    <m/>
    <s v="&lt;Dưới 2 triệu"/>
    <s v="2-10người"/>
    <s v="Có"/>
    <s v="4-6 tuần"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80"/>
    <n v="1264110"/>
    <s v="Nguyễn "/>
    <s v="Thanh"/>
    <s v="Hảo"/>
    <m/>
    <x v="9"/>
    <x v="8"/>
    <x v="0"/>
    <s v="Nam"/>
    <b v="0"/>
    <n v="1994"/>
    <s v="Khá"/>
    <x v="3"/>
    <s v="Làm việc tại nhà phụ ba mẹ"/>
    <m/>
    <m/>
    <s v="Thương mại &amp; Dịch vụ (Bán buôn, bán lẻ)"/>
    <m/>
    <n v="50"/>
    <s v="Trên 3 tháng"/>
    <s v="Khác, ghi cụ thể"/>
    <s v="Tự tạo"/>
    <s v="Tốt"/>
    <s v="Tốt"/>
    <s v="Có liên quan"/>
    <m/>
    <s v="6-8 triệu"/>
    <s v="1 người"/>
    <s v="Không"/>
    <m/>
    <s v=" Khác (ghi rõ)"/>
    <s v="Tự làm"/>
    <s v="Không"/>
    <m/>
    <m/>
    <m/>
    <m/>
    <m/>
    <m/>
    <m/>
    <m/>
    <m/>
    <m/>
    <m/>
    <m/>
    <m/>
    <s v="Hoàn toàn đồng ý"/>
    <s v="Hoàn toàn đồng ý"/>
    <m/>
    <s v="Tài liệu,chương trình (sách, v.v.)"/>
    <m/>
    <m/>
    <m/>
    <s v="Đồng ý"/>
    <s v="Đồng ý"/>
  </r>
  <r>
    <n v="381"/>
    <n v="1264114"/>
    <s v="Nguyễn "/>
    <s v="Hoàng "/>
    <s v="Linh"/>
    <m/>
    <x v="9"/>
    <x v="8"/>
    <x v="0"/>
    <s v="Nam"/>
    <b v="0"/>
    <n v="1991"/>
    <s v="Giỏi"/>
    <x v="1"/>
    <m/>
    <m/>
    <m/>
    <s v="Thương mại &amp; Dịch vụ (Bán buôn, bán lẻ)"/>
    <m/>
    <n v="40"/>
    <s v="1-3 tháng"/>
    <s v="Quan hệ cá nhân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383"/>
    <n v="1264019"/>
    <s v="Lường "/>
    <s v="Thị "/>
    <s v="Phương"/>
    <m/>
    <x v="9"/>
    <x v="8"/>
    <x v="0"/>
    <s v="Nữ"/>
    <s v="học bổng"/>
    <n v="1994"/>
    <s v="Giỏi"/>
    <x v="1"/>
    <m/>
    <m/>
    <m/>
    <s v="Nông - lâm - ngư nghiệp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Đồng ý"/>
    <s v="Đồng ý"/>
  </r>
  <r>
    <n v="384"/>
    <n v="1264104"/>
    <s v="Trần"/>
    <s v="Văn"/>
    <s v="Chung"/>
    <m/>
    <x v="9"/>
    <x v="8"/>
    <x v="0"/>
    <s v="Nam"/>
    <b v="0"/>
    <n v="1994"/>
    <s v="Trung bình khá"/>
    <x v="1"/>
    <m/>
    <m/>
    <m/>
    <s v="Giao thông vận tải"/>
    <m/>
    <n v="40"/>
    <s v="Trên 3 tháng"/>
    <s v="Quan hệ cá nhân"/>
    <m/>
    <s v="Tốt"/>
    <s v="Tốt"/>
    <s v="Có liên quan"/>
    <m/>
    <s v="6-8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85"/>
    <n v="1264109"/>
    <s v="Triệu "/>
    <s v="Trọng"/>
    <s v="Hào"/>
    <m/>
    <x v="9"/>
    <x v="8"/>
    <x v="0"/>
    <s v="Nam"/>
    <b v="0"/>
    <n v="1992"/>
    <s v="Khá"/>
    <x v="1"/>
    <m/>
    <m/>
    <m/>
    <s v="Nông - lâm - ngư nghiệp"/>
    <m/>
    <n v="40"/>
    <s v="Trên 3 tháng"/>
    <s v="Qua quảng cáo trên Internet"/>
    <m/>
    <s v="Tốt"/>
    <s v="Tốt"/>
    <s v="Có liên quan"/>
    <m/>
    <s v="2-4 triệu"/>
    <s v="Trên 3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86"/>
    <n v="1264117"/>
    <s v="Nguyễn "/>
    <s v="Hồng"/>
    <s v="Minh"/>
    <m/>
    <x v="9"/>
    <x v="8"/>
    <x v="0"/>
    <s v="Nam"/>
    <b v="0"/>
    <n v="1992"/>
    <s v="Trung bình khá"/>
    <x v="1"/>
    <m/>
    <m/>
    <m/>
    <s v="Nông - lâm - ngư nghiệp"/>
    <m/>
    <n v="40"/>
    <s v="Trên 3 tháng"/>
    <s v="Qua quảng cáo trên báo/đài/TV"/>
    <m/>
    <s v="Tốt"/>
    <s v="Tốt"/>
    <s v="Có liên quan"/>
    <m/>
    <s v="&gt; Trên 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387"/>
    <n v="1264006"/>
    <s v="Phạm "/>
    <s v="Hùng"/>
    <s v="Dương"/>
    <m/>
    <x v="9"/>
    <x v="8"/>
    <x v="0"/>
    <s v="Nam"/>
    <b v="0"/>
    <n v="1994"/>
    <s v="Trung bình khá"/>
    <x v="3"/>
    <s v="Mở tiêm thuốc BVTV"/>
    <m/>
    <m/>
    <s v="Nông - lâm - ngư nghiệp"/>
    <m/>
    <n v="40"/>
    <s v="Trên 3 tháng"/>
    <s v="Khác, ghi cụ thể"/>
    <s v="Tự tạo"/>
    <s v="Rất tốt"/>
    <s v="Rất tốt"/>
    <s v="Có liên quan"/>
    <m/>
    <s v="6-8 triệu"/>
    <s v="1 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88"/>
    <n v="1264107"/>
    <s v="Ngô"/>
    <s v="Thị Lệ"/>
    <s v="Giang"/>
    <m/>
    <x v="9"/>
    <x v="8"/>
    <x v="0"/>
    <s v="Nữ"/>
    <b v="0"/>
    <n v="1994"/>
    <s v="Trung bình khá"/>
    <x v="1"/>
    <m/>
    <m/>
    <m/>
    <s v="Thương mại &amp; Dịch vụ (Bán buôn, bán lẻ)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Đồng ý"/>
    <s v="Hoàn toàn đồng ý"/>
  </r>
  <r>
    <n v="389"/>
    <n v="1154033"/>
    <s v="Mai"/>
    <s v="Trần Bích"/>
    <s v="Phượng"/>
    <m/>
    <x v="9"/>
    <x v="8"/>
    <x v="0"/>
    <s v="Nữ"/>
    <s v="học bổng"/>
    <n v="1993"/>
    <s v="Giỏi"/>
    <x v="1"/>
    <m/>
    <m/>
    <m/>
    <s v="Nông - lâm - ngư nghiệp"/>
    <m/>
    <n v="48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Đồng ý"/>
    <s v="Đồng ý"/>
  </r>
  <r>
    <n v="390"/>
    <n v="1264121"/>
    <s v="Nguyễn "/>
    <s v="Đức Minh"/>
    <s v="Quân"/>
    <m/>
    <x v="9"/>
    <x v="8"/>
    <x v="0"/>
    <s v="Nam"/>
    <b v="0"/>
    <n v="1994"/>
    <s v="Khá"/>
    <x v="1"/>
    <m/>
    <m/>
    <m/>
    <s v="Nông - lâm - ngư nghiệp"/>
    <m/>
    <n v="48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Đồng ý"/>
    <s v="Hoàn toàn đồng ý"/>
  </r>
  <r>
    <n v="391"/>
    <n v="1264122"/>
    <s v="Nguyễn "/>
    <s v="Xuân"/>
    <s v="Qúy"/>
    <m/>
    <x v="9"/>
    <x v="8"/>
    <x v="0"/>
    <s v="Nam"/>
    <b v="0"/>
    <n v="1990"/>
    <s v="Giỏi"/>
    <x v="1"/>
    <m/>
    <m/>
    <m/>
    <s v="Nông - lâm - ngư nghiệp"/>
    <m/>
    <n v="48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s v="Kỹ năng thực hành của giáo viên"/>
    <m/>
    <s v="Đồng ý"/>
    <s v="Đồng ý phần nào"/>
  </r>
  <r>
    <n v="392"/>
    <n v="1264022"/>
    <s v="Ka"/>
    <m/>
    <s v="Soel"/>
    <m/>
    <x v="9"/>
    <x v="8"/>
    <x v="0"/>
    <s v="Nữ"/>
    <b v="0"/>
    <n v="1989"/>
    <s v="Trung bình khá"/>
    <x v="1"/>
    <m/>
    <m/>
    <m/>
    <s v="Thương mại &amp; Dịch vụ (Bán buôn, bán lẻ)"/>
    <m/>
    <n v="40"/>
    <s v="1-3 tháng"/>
    <s v="Khác, ghi cụ thể"/>
    <s v="Tự xin việc"/>
    <s v="Tốt"/>
    <s v="Rất tốt"/>
    <s v="Không liên quan"/>
    <m/>
    <s v="4-6 triệu"/>
    <s v="10-200 người"/>
    <s v="Có"/>
    <s v=" Dưới 2 tuần"/>
    <s v=" Khác (ghi rõ)"/>
    <s v="Làm công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Đồng ý"/>
    <s v="Đồng ý phần nào"/>
  </r>
  <r>
    <n v="393"/>
    <n v="1264124"/>
    <s v="Lô "/>
    <s v="Thị Tân"/>
    <s v="Thanh"/>
    <m/>
    <x v="9"/>
    <x v="8"/>
    <x v="0"/>
    <s v="Nữ"/>
    <s v="học bổng"/>
    <n v="1994"/>
    <s v="Khá"/>
    <x v="1"/>
    <m/>
    <m/>
    <m/>
    <s v="Nông - lâm - ngư nghiệp"/>
    <m/>
    <n v="48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Hoàn toàn đồng ý"/>
    <s v="Thực tập/ thực hành tại doanh nghiệp "/>
    <s v="Phương pháp giảng dạy của giáo viên"/>
    <m/>
    <m/>
    <s v="Đồng ý"/>
    <s v="Đồng ý phần nào"/>
  </r>
  <r>
    <n v="394"/>
    <n v="1264014"/>
    <s v="Chiêu "/>
    <s v="Quốc"/>
    <s v="Khánh"/>
    <m/>
    <x v="9"/>
    <x v="8"/>
    <x v="0"/>
    <s v="Nam"/>
    <b v="0"/>
    <n v="1994"/>
    <s v="Khá"/>
    <x v="1"/>
    <m/>
    <m/>
    <m/>
    <s v="Nông - lâm - ngư nghiệp"/>
    <m/>
    <n v="40"/>
    <s v="1-3 tháng"/>
    <s v="Quan hệ cá nhân"/>
    <m/>
    <s v="Rất 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Đồng ý"/>
    <s v="Đồng ý phần nào"/>
  </r>
  <r>
    <n v="395"/>
    <n v="1264020"/>
    <s v="Phạm "/>
    <s v="Duy"/>
    <s v="Quang"/>
    <m/>
    <x v="9"/>
    <x v="8"/>
    <x v="0"/>
    <s v="Nam"/>
    <b v="0"/>
    <n v="1992"/>
    <s v="Giỏi"/>
    <x v="1"/>
    <m/>
    <m/>
    <m/>
    <s v="Nông - lâm - ngư nghiệp"/>
    <m/>
    <n v="40"/>
    <s v="1-3 tháng"/>
    <s v="Quan hệ cá nhân"/>
    <m/>
    <s v="Rất 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396"/>
    <n v="1264111"/>
    <s v="Huỳnh"/>
    <s v="Phương"/>
    <s v="Hồng"/>
    <m/>
    <x v="9"/>
    <x v="8"/>
    <x v="0"/>
    <s v="Nữ"/>
    <s v="học bổng"/>
    <n v="1994"/>
    <s v="Khá"/>
    <x v="1"/>
    <m/>
    <m/>
    <m/>
    <s v="Nông - lâm - ngư nghiệp"/>
    <m/>
    <s v="Làm theo ngày"/>
    <s v="1-3 tháng"/>
    <s v="Quan hệ cá nhân"/>
    <m/>
    <s v="Tốt"/>
    <s v="Rất tốt"/>
    <s v="Có liên quan"/>
    <s v="Ngày nào trả công ngày đó"/>
    <m/>
    <s v="10-200 người"/>
    <s v="Không"/>
    <m/>
    <s v=" Khác (ghi rõ)"/>
    <s v="Làm công nhật"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Hoàn toàn đồng ý"/>
    <s v="Hoàn toàn đồng ý"/>
  </r>
  <r>
    <n v="397"/>
    <n v="1264017"/>
    <s v="Nguyễn "/>
    <s v="Thị"/>
    <s v="Ngoan"/>
    <m/>
    <x v="9"/>
    <x v="8"/>
    <x v="0"/>
    <s v="Nữ"/>
    <s v="học bổng"/>
    <n v="1993"/>
    <s v="Giỏi"/>
    <x v="1"/>
    <m/>
    <m/>
    <m/>
    <s v="Nông - lâm - ngư nghiệp"/>
    <m/>
    <n v="40"/>
    <s v="1-3 tháng"/>
    <s v="Quan hệ cá nhân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Đồng ý"/>
    <s v="Đồng ý phần nào"/>
  </r>
  <r>
    <n v="398"/>
    <n v="1264023"/>
    <s v="Nguyễn "/>
    <s v="Thái"/>
    <s v="Sơn"/>
    <m/>
    <x v="9"/>
    <x v="8"/>
    <x v="0"/>
    <s v="Nam"/>
    <b v="0"/>
    <n v="1994"/>
    <s v="Khá"/>
    <x v="3"/>
    <s v="Mở quầy thuốc BVTV"/>
    <m/>
    <m/>
    <s v="Thương mại &amp; Dịch vụ (Bán buôn, bán lẻ)"/>
    <m/>
    <n v="40"/>
    <s v="Trên 3 tháng"/>
    <s v="Khác, ghi cụ thể"/>
    <s v="Tự tạo"/>
    <s v="Rất tốt"/>
    <s v="Rất tốt"/>
    <s v="Có liên quan"/>
    <m/>
    <s v="&gt; Trên 8 triệu"/>
    <s v="2-10người"/>
    <s v="Không"/>
    <m/>
    <s v=" Khác (ghi rõ)"/>
    <s v="Tự tạo"/>
    <s v="Không"/>
    <m/>
    <m/>
    <m/>
    <m/>
    <m/>
    <m/>
    <m/>
    <m/>
    <m/>
    <m/>
    <m/>
    <m/>
    <m/>
    <s v="Hoàn toàn đồng ý"/>
    <s v="Đồng ý"/>
    <s v="Hoàn toàn đồng ý"/>
    <s v="Tài liệu,chương trình (sách, v.v.)"/>
    <m/>
    <m/>
    <m/>
    <s v="Hoàn toàn đồng ý"/>
    <s v="Hoàn toàn đồng ý"/>
  </r>
  <r>
    <n v="399"/>
    <n v="1264030"/>
    <s v="Đỗ"/>
    <s v="Thị Cẩm"/>
    <s v="Vân"/>
    <m/>
    <x v="9"/>
    <x v="8"/>
    <x v="0"/>
    <s v="Nữ"/>
    <s v="học bổng"/>
    <n v="1994"/>
    <s v="Giỏi"/>
    <x v="1"/>
    <m/>
    <m/>
    <m/>
    <s v="Thương mại &amp; Dịch vụ (Bán buôn, bán lẻ)"/>
    <m/>
    <n v="40"/>
    <s v="Trên 3 tháng"/>
    <s v="Do cơ quan dịch vụ việclàm"/>
    <m/>
    <s v="Trung bình"/>
    <s v="Tốt"/>
    <s v="Liên quan"/>
    <m/>
    <s v="2-4 triệu"/>
    <s v="2-10người"/>
    <s v="Có"/>
    <s v=" Dưới 2 tuần"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Thực tập/ thực hành tại doanh nghiệp "/>
    <s v="Kỹ năng thực hành của giáo viên"/>
    <m/>
    <s v="Đồng ý"/>
    <s v="Đồng ý phần nào"/>
  </r>
  <r>
    <n v="400"/>
    <n v="1264130"/>
    <s v="Đoàn"/>
    <s v="Phan"/>
    <s v="Vũ"/>
    <m/>
    <x v="9"/>
    <x v="8"/>
    <x v="0"/>
    <s v="Nam"/>
    <b v="0"/>
    <n v="1993"/>
    <s v="Trung bình khá"/>
    <x v="1"/>
    <m/>
    <m/>
    <m/>
    <s v="Nông - lâm - ngư nghiệp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 phần nào"/>
    <s v="Thực tập/ thực hành tại doanh nghiệp "/>
    <m/>
    <m/>
    <m/>
    <s v="Đồng ý"/>
    <s v="Đồng ý"/>
  </r>
  <r>
    <n v="401"/>
    <n v="1264002"/>
    <s v="Nguyễn "/>
    <s v="Quang"/>
    <s v="Bắc"/>
    <m/>
    <x v="9"/>
    <x v="8"/>
    <x v="0"/>
    <s v="Nam"/>
    <b v="0"/>
    <n v="1994"/>
    <s v="Trung bình khá"/>
    <x v="3"/>
    <s v="Làm vườn tại nhà"/>
    <m/>
    <m/>
    <s v="Nông - lâm - ngư nghiệp"/>
    <s v="Trồng Sầu riêng"/>
    <n v="40"/>
    <s v="1-3 tháng"/>
    <s v="Khác, ghi cụ thể"/>
    <s v="Tự tạo"/>
    <s v="Tốt"/>
    <s v="Rất tốt"/>
    <s v="Có liên quan"/>
    <m/>
    <s v="6-8 triệu"/>
    <s v="1 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402"/>
    <n v="1264102"/>
    <s v="Rô"/>
    <s v="Đa"/>
    <s v="Bích"/>
    <m/>
    <x v="9"/>
    <x v="8"/>
    <x v="0"/>
    <s v="Nữ"/>
    <s v="học bổng"/>
    <n v="1994"/>
    <s v="Khá"/>
    <x v="1"/>
    <m/>
    <m/>
    <m/>
    <s v="Nông - lâm - ngư nghiệp"/>
    <m/>
    <n v="40"/>
    <s v="Dưới 1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Đồng ý"/>
    <s v="Đồng ý"/>
  </r>
  <r>
    <n v="403"/>
    <n v="1264024"/>
    <s v="Nguyễn "/>
    <s v="Thị Thu"/>
    <s v="Thanh"/>
    <m/>
    <x v="9"/>
    <x v="8"/>
    <x v="0"/>
    <s v="Nữ"/>
    <b v="0"/>
    <n v="1994"/>
    <s v="Trung bình khá"/>
    <x v="1"/>
    <m/>
    <m/>
    <m/>
    <s v="Thương mại &amp; Dịch vụ (Bán buôn, bán lẻ)"/>
    <m/>
    <n v="40"/>
    <s v="1-3 tháng"/>
    <s v="Quan hệ cá nhân"/>
    <m/>
    <s v="Tốt"/>
    <s v="Rất tốt"/>
    <s v="Không liên quan"/>
    <m/>
    <s v="2-4 triệu"/>
    <s v="10-200 người"/>
    <s v="Có"/>
    <s v=" Dưới 2 tuần"/>
    <s v=" Khác (ghi rõ)"/>
    <s v="Làm công hàng tháng"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Đồng ý"/>
    <s v="Đồng ý"/>
  </r>
  <r>
    <n v="404"/>
    <n v="1264129"/>
    <s v="Trần "/>
    <s v="Đình"/>
    <s v="Tuấn"/>
    <m/>
    <x v="9"/>
    <x v="8"/>
    <x v="0"/>
    <s v="Nam"/>
    <b v="0"/>
    <n v="1993"/>
    <s v="Trung bình"/>
    <x v="3"/>
    <m/>
    <m/>
    <m/>
    <s v="Thương mại &amp; Dịch vụ (Bán buôn, bán lẻ)"/>
    <m/>
    <n v="40"/>
    <s v="Trên 3 tháng"/>
    <s v="Khác, ghi cụ thể"/>
    <s v="Tự tạo"/>
    <s v="Tốt"/>
    <s v="Rất tốt"/>
    <s v="Có liên quan"/>
    <m/>
    <s v="&gt; Trên 8 triệu"/>
    <s v="10-200 người"/>
    <s v="Không"/>
    <m/>
    <s v=" Khác (ghi rõ)"/>
    <s v="Tự tạo"/>
    <s v="Không"/>
    <m/>
    <m/>
    <m/>
    <m/>
    <m/>
    <m/>
    <m/>
    <m/>
    <m/>
    <m/>
    <m/>
    <m/>
    <m/>
    <s v="Đồng ý"/>
    <s v="Hoàn toàn đồng ý"/>
    <s v="Đồng ý"/>
    <s v="Tài liệu,chương trình (sách, v.v.)"/>
    <m/>
    <m/>
    <m/>
    <s v="Đồng ý"/>
    <s v="Hoàn toàn đồng ý"/>
  </r>
  <r>
    <n v="405"/>
    <n v="1264013"/>
    <s v="Triệu "/>
    <s v="Thị Thu"/>
    <s v="Huyền"/>
    <m/>
    <x v="9"/>
    <x v="8"/>
    <x v="0"/>
    <s v="Nữ"/>
    <s v="học bổng"/>
    <n v="1993"/>
    <s v="Khá"/>
    <x v="5"/>
    <s v="Làm việc tại nhà dòng"/>
    <m/>
    <m/>
    <m/>
    <m/>
    <m/>
    <m/>
    <e v="#N/A"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Đồng ý"/>
  </r>
  <r>
    <n v="406"/>
    <n v="1264011"/>
    <s v="Nguyễn "/>
    <s v="Thị"/>
    <s v="Hòa"/>
    <m/>
    <x v="9"/>
    <x v="8"/>
    <x v="0"/>
    <s v="Nữ"/>
    <s v="học bổng"/>
    <n v="1993"/>
    <s v="Khá"/>
    <x v="1"/>
    <m/>
    <m/>
    <m/>
    <s v="Thương mại &amp; Dịch vụ (Bán buôn, bán lẻ)"/>
    <m/>
    <n v="40"/>
    <s v="1-3 tháng"/>
    <s v="Quan hệ cá nhân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s v="Thực tập/ thực hành tại doanh nghiệp "/>
    <m/>
    <m/>
    <s v="Hoàn toàn đồng ý"/>
    <s v="Đồng ý"/>
  </r>
  <r>
    <n v="407"/>
    <n v="1264016"/>
    <s v="Bạch "/>
    <s v="Anh"/>
    <s v="Luyện"/>
    <m/>
    <x v="9"/>
    <x v="8"/>
    <x v="0"/>
    <s v="Nam"/>
    <b v="0"/>
    <n v="1993"/>
    <s v="Khá"/>
    <x v="3"/>
    <s v="Mở tiệm thuốc BVTV"/>
    <m/>
    <m/>
    <s v="Nông - lâm - ngư nghiệp"/>
    <m/>
    <n v="40"/>
    <s v="Trước khi TN"/>
    <s v="Khác, ghi cụ thể"/>
    <s v="Tự tạo"/>
    <s v="Tốt"/>
    <s v="Tốt"/>
    <s v="Có liên quan"/>
    <m/>
    <s v="&gt; Trên 8 triệu"/>
    <s v="2-10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08"/>
    <n v="1264029"/>
    <s v="Vũ"/>
    <s v="Kim"/>
    <s v="Tú"/>
    <m/>
    <x v="9"/>
    <x v="8"/>
    <x v="0"/>
    <s v="Nam"/>
    <b v="0"/>
    <n v="1993"/>
    <s v="Khá"/>
    <x v="1"/>
    <m/>
    <m/>
    <m/>
    <s v="Nông - lâm - ngư nghiệp"/>
    <m/>
    <n v="40"/>
    <s v="Trên 3 tháng"/>
    <s v="Quan hệ cá nhân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09"/>
    <n v="1264004"/>
    <s v="Nguyễn "/>
    <s v="Thành"/>
    <s v="Công"/>
    <m/>
    <x v="9"/>
    <x v="8"/>
    <x v="0"/>
    <s v="Nam"/>
    <b v="0"/>
    <n v="1994"/>
    <s v="Trung bình khá"/>
    <x v="1"/>
    <m/>
    <m/>
    <m/>
    <s v="Thương mại &amp; Dịch vụ (Bán buôn, bán lẻ)"/>
    <m/>
    <n v="40"/>
    <s v="Trên 3 tháng"/>
    <s v="Quan hệ cá nhân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 phần nào"/>
    <s v="Hoàn toàn đồng ý"/>
    <s v="Thực tập/ thực hành tại doanh nghiệp "/>
    <m/>
    <m/>
    <m/>
    <s v="Đồng ý"/>
    <s v="Đồng ý"/>
  </r>
  <r>
    <n v="410"/>
    <n v="1264105"/>
    <s v="Bế "/>
    <s v="Quốc"/>
    <s v="Dũng"/>
    <m/>
    <x v="9"/>
    <x v="8"/>
    <x v="0"/>
    <s v="Nam"/>
    <b v="0"/>
    <n v="1994"/>
    <s v="Trung bình khá"/>
    <x v="1"/>
    <m/>
    <m/>
    <m/>
    <s v="Thương mại &amp; Dịch vụ (Bán buôn, bán lẻ)"/>
    <m/>
    <n v="40"/>
    <s v="Trên 3 tháng"/>
    <s v="Quan hệ cá nhân"/>
    <m/>
    <s v="Trung bình"/>
    <s v="Trung bình"/>
    <s v="Liên quan"/>
    <m/>
    <s v="2-4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Cơ sở vật chất (phòng học, thư việnv.v.)"/>
    <m/>
    <m/>
    <m/>
    <s v="Đồng ý"/>
    <s v="Đồng ý"/>
  </r>
  <r>
    <n v="411"/>
    <n v="1261001"/>
    <s v="Nguyễn "/>
    <s v="Đức Thái"/>
    <s v="Bảo"/>
    <m/>
    <x v="9"/>
    <x v="8"/>
    <x v="1"/>
    <s v="Nam"/>
    <b v="0"/>
    <n v="1995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Đồng ý"/>
    <s v="Đồng ý"/>
    <s v="Đồng ý phần nào"/>
    <s v="Cơ sở vật chất (phòng học, thư việnv.v.)"/>
    <s v="Thực tập/ thực hành tại doanh nghiệp "/>
    <s v="Kỹ năng thực hành của giáo viên"/>
    <m/>
    <s v="Đồng ý phần nào"/>
    <s v="Đồng ý"/>
  </r>
  <r>
    <n v="412"/>
    <n v="1261005"/>
    <s v="Bùi"/>
    <s v="Quang"/>
    <s v="Huy"/>
    <m/>
    <x v="9"/>
    <x v="8"/>
    <x v="1"/>
    <s v="Nam"/>
    <b v="0"/>
    <n v="1997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Y tế Phú Yên"/>
    <s v="Dược"/>
    <s v="Cao đẳng"/>
    <s v="Đồng ý"/>
    <s v="Đồng ý"/>
    <s v="Đồng ý"/>
    <s v="Tài liệu,chương trình (sách, v.v.)"/>
    <m/>
    <m/>
    <m/>
    <s v="Đồng ý"/>
    <s v="Đồng ý"/>
  </r>
  <r>
    <n v="413"/>
    <n v="1261006"/>
    <s v="Nguyễn "/>
    <s v="Quang"/>
    <s v="Huy"/>
    <m/>
    <x v="9"/>
    <x v="8"/>
    <x v="1"/>
    <s v="Nam"/>
    <b v="0"/>
    <n v="1996"/>
    <s v="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Đồng ý"/>
    <s v="Đồng ý"/>
    <s v="Đồng ý phần nào"/>
    <s v="Trang thiết bị (máy móc, công cụ, v.v.) "/>
    <s v="Thực tập/ thực hành tại doanh nghiệp "/>
    <m/>
    <m/>
    <s v="Đồng ý"/>
    <s v="Đồng ý"/>
  </r>
  <r>
    <n v="414"/>
    <n v="1261007"/>
    <s v="Ka"/>
    <m/>
    <s v="Hơn"/>
    <m/>
    <x v="9"/>
    <x v="8"/>
    <x v="1"/>
    <s v="Nữ"/>
    <b v="0"/>
    <n v="1993"/>
    <s v="Trung bình khá"/>
    <x v="1"/>
    <m/>
    <m/>
    <m/>
    <s v="Nông - lâm - ngư nghiệp"/>
    <m/>
    <n v="40"/>
    <s v="Trên 3 tháng"/>
    <s v="Quan hệ cá nhân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415"/>
    <n v="1261013"/>
    <s v="Điểu"/>
    <s v="Thị "/>
    <s v="Nhung"/>
    <m/>
    <x v="9"/>
    <x v="8"/>
    <x v="1"/>
    <s v="Nữ"/>
    <s v="học bổng"/>
    <n v="1990"/>
    <s v="Khá"/>
    <x v="1"/>
    <m/>
    <m/>
    <m/>
    <s v="Nông - lâm - ngư nghiệp"/>
    <m/>
    <s v="Tùy việc mà số giờ khác nhau"/>
    <s v="1-3 tháng"/>
    <s v="Khác, ghi cụ thể"/>
    <s v="Tự xin việc"/>
    <s v="Tốt"/>
    <s v="Rất tốt"/>
    <s v="Có liên quan"/>
    <m/>
    <s v="&lt;Dưới 2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16"/>
    <n v="1261015"/>
    <s v="Nguyễn "/>
    <s v="Như Hoài"/>
    <s v="Phong"/>
    <m/>
    <x v="9"/>
    <x v="8"/>
    <x v="1"/>
    <s v="Nam"/>
    <b v="0"/>
    <n v="1992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Đồng ý"/>
    <s v="Đồng ý"/>
    <s v="Đồng ý"/>
    <s v="Tài liệu,chương trình (sách, v.v.)"/>
    <s v="Thực tập/ thực hành tại doanh nghiệp "/>
    <m/>
    <m/>
    <s v="Đồng ý"/>
    <s v="Đồng ý"/>
  </r>
  <r>
    <n v="417"/>
    <n v="1261016"/>
    <s v="Hoàng"/>
    <s v="Thiên"/>
    <s v="Phú"/>
    <m/>
    <x v="9"/>
    <x v="8"/>
    <x v="1"/>
    <s v="Nam"/>
    <b v="0"/>
    <n v="1996"/>
    <s v="Trung bình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Hoàn toàn đồng ý"/>
    <s v="Đồng ý"/>
    <s v="Đồng ý"/>
    <s v="Tài liệu,chương trình (sách, v.v.)"/>
    <s v="Thực tập/ thực hành tại doanh nghiệp "/>
    <m/>
    <m/>
    <s v="Đồng ý phần nào"/>
    <s v="Đồng ý"/>
  </r>
  <r>
    <n v="418"/>
    <n v="1261018"/>
    <s v="Điểu"/>
    <s v="K'"/>
    <s v="Viên"/>
    <m/>
    <x v="9"/>
    <x v="8"/>
    <x v="1"/>
    <s v="Nam"/>
    <b v="0"/>
    <n v="1983"/>
    <s v="Trung bình"/>
    <x v="1"/>
    <m/>
    <m/>
    <m/>
    <s v="Khác, ghi cụ thể"/>
    <s v="Huyện đoàn Cát Tiên"/>
    <n v="40"/>
    <s v="Trước khi TN"/>
    <s v="Quan hệ cá nhân"/>
    <m/>
    <s v="Trung bình"/>
    <s v="Tốt"/>
    <s v="Không liên quan"/>
    <m/>
    <s v="4-6 triệu"/>
    <s v="10-200 người"/>
    <s v="Có"/>
    <s v="Trên 8 tuần"/>
    <s v="Cán bộ quản lý (chuyên trách)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 phần nào"/>
  </r>
  <r>
    <n v="419"/>
    <n v="1244122"/>
    <s v="Trịnh"/>
    <s v="Văn"/>
    <s v="Sơn"/>
    <m/>
    <x v="10"/>
    <x v="4"/>
    <x v="0"/>
    <s v="Nam"/>
    <b v="0"/>
    <n v="1994"/>
    <s v="Trung bình khá"/>
    <x v="0"/>
    <m/>
    <m/>
    <m/>
    <m/>
    <m/>
    <m/>
    <m/>
    <e v="#N/A"/>
    <m/>
    <m/>
    <m/>
    <m/>
    <m/>
    <m/>
    <m/>
    <m/>
    <m/>
    <m/>
    <m/>
    <m/>
    <m/>
    <m/>
    <s v="Lý do khác"/>
    <s v="CV phù hợp với nghề/related"/>
    <s v="Lý do khác"/>
    <m/>
    <m/>
    <s v="Tìm việc gần nhà"/>
    <m/>
    <m/>
    <m/>
    <m/>
    <m/>
    <s v="Đồng ý"/>
    <s v="Đồng ý"/>
    <s v="Đồng ý"/>
    <s v="Tài liệu,chương trình (sách, v.v.)"/>
    <m/>
    <m/>
    <m/>
    <s v="Đồng ý"/>
    <s v="Đồng ý"/>
  </r>
  <r>
    <n v="420"/>
    <n v="1244102"/>
    <s v="Đặng"/>
    <s v="Nguyên"/>
    <s v="Anh"/>
    <m/>
    <x v="10"/>
    <x v="4"/>
    <x v="0"/>
    <s v="Nam"/>
    <b v="0"/>
    <n v="1991"/>
    <s v="Trung bình khá"/>
    <x v="1"/>
    <m/>
    <m/>
    <m/>
    <s v="Thương mại &amp; Dịch vụ (Bán buôn, bán lẻ)"/>
    <m/>
    <n v="40"/>
    <s v="1-3 tháng"/>
    <s v="Qua quảng cáo trên báo/đài/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m/>
    <m/>
    <s v="Đồng ý"/>
    <s v="Đồng ý"/>
  </r>
  <r>
    <n v="421"/>
    <n v="1244127"/>
    <s v="Nguyễn"/>
    <s v="Đình"/>
    <s v="Thức"/>
    <m/>
    <x v="10"/>
    <x v="4"/>
    <x v="0"/>
    <s v="Nam"/>
    <b v="0"/>
    <n v="1992"/>
    <s v="Trung bình khá"/>
    <x v="1"/>
    <m/>
    <m/>
    <m/>
    <s v="Thương mại &amp; Dịch vụ (Bán buôn, bán lẻ)"/>
    <m/>
    <n v="40"/>
    <s v="1-3 tháng"/>
    <s v="Quan hệ cá nhân"/>
    <m/>
    <s v="Tốt"/>
    <s v="Rất tốt"/>
    <s v="Không liên quan"/>
    <m/>
    <s v="4-6 triệu"/>
    <s v="10-200 người"/>
    <s v="Có"/>
    <s v="2-4 tuần"/>
    <s v=" Khác (ghi rõ)"/>
    <s v="Làm công tháng"/>
    <s v="Không"/>
    <m/>
    <m/>
    <m/>
    <m/>
    <m/>
    <m/>
    <m/>
    <m/>
    <m/>
    <m/>
    <m/>
    <m/>
    <m/>
    <s v="Đồng ý"/>
    <s v="Hoàn toàn đồng ý"/>
    <s v="Đồng ý"/>
    <s v="Thực tập/ thực hành tại doanh nghiệp "/>
    <s v="Trang thiết bị (máy móc, công cụ, v.v.) "/>
    <m/>
    <m/>
    <s v="Đồng ý"/>
    <s v="Đồng ý"/>
  </r>
  <r>
    <n v="422"/>
    <n v="1244029"/>
    <s v="Nguyễn"/>
    <s v="Ngọc"/>
    <s v="Thiện"/>
    <m/>
    <x v="10"/>
    <x v="4"/>
    <x v="0"/>
    <s v="Nam"/>
    <b v="0"/>
    <n v="1991"/>
    <s v="Giỏi"/>
    <x v="1"/>
    <m/>
    <m/>
    <m/>
    <s v="Thương mại &amp; Dịch vụ (Bán buôn, bán lẻ)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Đồng ý"/>
    <s v="Hoàn toàn đồng ý"/>
  </r>
  <r>
    <n v="423"/>
    <n v="1244003"/>
    <s v="Nguyễn"/>
    <s v="Văn"/>
    <s v="An"/>
    <m/>
    <x v="10"/>
    <x v="4"/>
    <x v="0"/>
    <s v="Nam"/>
    <b v="0"/>
    <n v="1989"/>
    <s v="Khá"/>
    <x v="1"/>
    <m/>
    <m/>
    <m/>
    <s v="Nhà hàng, khách sạn và Du lịch"/>
    <m/>
    <n v="40"/>
    <s v="Trên 3 tháng"/>
    <s v="Quan hệ cá nhân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Đồng ý"/>
    <s v="Đồng ý"/>
  </r>
  <r>
    <n v="424"/>
    <n v="1244135"/>
    <s v="Trần"/>
    <s v="Anh"/>
    <s v="Vũ"/>
    <m/>
    <x v="10"/>
    <x v="4"/>
    <x v="0"/>
    <s v="Nam"/>
    <b v="0"/>
    <n v="1993"/>
    <s v="Khá"/>
    <x v="3"/>
    <s v="Làm điện, nước tại nhà"/>
    <m/>
    <m/>
    <s v="Xây dựng"/>
    <m/>
    <n v="40"/>
    <s v="Trên 3 tháng"/>
    <s v="Khác, ghi cụ thể"/>
    <s v="Tự tạo"/>
    <s v="Tốt"/>
    <s v="Rất tốt"/>
    <s v="Có liên quan"/>
    <m/>
    <s v="4-6 triệu"/>
    <s v="1 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25"/>
    <n v="1244115"/>
    <s v="Trần"/>
    <s v="Phú"/>
    <s v="Nguyên"/>
    <m/>
    <x v="10"/>
    <x v="4"/>
    <x v="0"/>
    <s v="Nam"/>
    <b v="0"/>
    <n v="1993"/>
    <s v="Khá"/>
    <x v="3"/>
    <s v="Tự nhận thầu làm công trình"/>
    <m/>
    <m/>
    <s v="Xây dựng"/>
    <m/>
    <n v="40"/>
    <s v="Dưới 1 tháng"/>
    <s v="Khác, ghi cụ thể"/>
    <s v="Tự tạo"/>
    <s v="Tốt"/>
    <s v="Tốt"/>
    <s v="Có liên quan"/>
    <m/>
    <s v="4-6 triệu"/>
    <s v="2-10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26"/>
    <n v="1224104"/>
    <s v="Nguyễn"/>
    <s v="Quốc "/>
    <s v="Cường"/>
    <m/>
    <x v="10"/>
    <x v="4"/>
    <x v="0"/>
    <s v="Nam"/>
    <b v="0"/>
    <n v="1993"/>
    <s v="Khá"/>
    <x v="1"/>
    <m/>
    <m/>
    <m/>
    <s v="Thương mại &amp; Dịch vụ (Bán buôn, bán lẻ)"/>
    <s v="Điện cơ"/>
    <n v="40"/>
    <s v="1-3 tháng"/>
    <s v="Khác, ghi cụ thể"/>
    <s v="Tự xin việc"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s v="Phương pháp giảng dạy của giáo viên"/>
    <m/>
    <m/>
    <s v="Đồng ý phần nào"/>
    <s v="Đồng ý phần nào"/>
  </r>
  <r>
    <n v="427"/>
    <n v="1244113"/>
    <s v="Lữ"/>
    <s v="Phú"/>
    <s v="Lâm"/>
    <m/>
    <x v="10"/>
    <x v="4"/>
    <x v="0"/>
    <s v="Nam"/>
    <b v="0"/>
    <n v="1991"/>
    <s v="Giỏi"/>
    <x v="1"/>
    <m/>
    <m/>
    <m/>
    <s v="Khác, ghi cụ thể"/>
    <s v="Bảo trì điện, nước"/>
    <n v="40"/>
    <s v="1-3 tháng"/>
    <s v="Quan hệ cá nhân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rang thiết bị (máy móc, công cụ, v.v.) "/>
    <m/>
    <m/>
    <m/>
    <s v="Đồng ý"/>
    <s v="Đồng ý phần nào"/>
  </r>
  <r>
    <n v="428"/>
    <n v="1244111"/>
    <s v="Phạm "/>
    <s v="Khắc"/>
    <s v="Huy"/>
    <m/>
    <x v="10"/>
    <x v="4"/>
    <x v="0"/>
    <s v="Nam"/>
    <b v="0"/>
    <n v="1994"/>
    <s v="Giỏi"/>
    <x v="3"/>
    <s v="Dịch vụ"/>
    <m/>
    <m/>
    <s v="Khác, ghi cụ thể"/>
    <s v="Bảo trì điện"/>
    <n v="40"/>
    <s v="Trên 3 tháng"/>
    <s v="Khác, ghi cụ thể"/>
    <s v="Tự tạo"/>
    <s v="Tốt"/>
    <s v="Tốt"/>
    <s v="Có liên quan"/>
    <m/>
    <s v="4-6 triệu"/>
    <s v="2-10người"/>
    <s v="Không"/>
    <m/>
    <s v=" Khác (ghi rõ)"/>
    <s v="Tự rạo"/>
    <s v="Không"/>
    <m/>
    <m/>
    <m/>
    <m/>
    <m/>
    <m/>
    <m/>
    <m/>
    <m/>
    <m/>
    <m/>
    <m/>
    <m/>
    <s v="Đồng ý"/>
    <s v="Đồng ý phần nào"/>
    <m/>
    <s v="Tài liệu,chương trình (sách, v.v.)"/>
    <m/>
    <m/>
    <m/>
    <s v="Đồng ý"/>
    <s v="Đồng ý"/>
  </r>
  <r>
    <n v="429"/>
    <n v="1244028"/>
    <s v="Huỳnh"/>
    <s v="Ngọc Minh"/>
    <s v="Sơn"/>
    <m/>
    <x v="10"/>
    <x v="4"/>
    <x v="0"/>
    <s v="Nam"/>
    <b v="0"/>
    <n v="1993"/>
    <s v="Trung bình khá"/>
    <x v="1"/>
    <m/>
    <m/>
    <m/>
    <s v="Sản xuất, phân phối điện, ga, nước"/>
    <m/>
    <n v="40"/>
    <s v="1-3 tháng"/>
    <s v="Quan hệ cá nhân"/>
    <m/>
    <s v="Rất 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m/>
    <m/>
    <m/>
    <s v="Đồng ý"/>
    <s v="Đồng ý"/>
  </r>
  <r>
    <n v="430"/>
    <n v="1244125"/>
    <s v="Đinh"/>
    <s v="Văn"/>
    <s v="Thắng"/>
    <m/>
    <x v="10"/>
    <x v="4"/>
    <x v="0"/>
    <s v="Nam"/>
    <b v="0"/>
    <n v="1989"/>
    <s v="Khá"/>
    <x v="3"/>
    <s v="Làm việc tại nhà"/>
    <m/>
    <m/>
    <s v="Khác, ghi cụ thể"/>
    <s v="Làm vườn"/>
    <n v="40"/>
    <s v="Trên 3 tháng"/>
    <s v="Khác, ghi cụ thể"/>
    <s v="Tự tạo"/>
    <s v="Kém"/>
    <s v="Kém"/>
    <s v="Liên quan"/>
    <m/>
    <s v="4-6 triệu"/>
    <s v="2-10người"/>
    <s v="Không"/>
    <m/>
    <s v=" Khác (ghi rõ)"/>
    <s v="Tự rạo"/>
    <s v="Không"/>
    <m/>
    <m/>
    <m/>
    <m/>
    <m/>
    <m/>
    <m/>
    <m/>
    <m/>
    <m/>
    <m/>
    <m/>
    <m/>
    <s v="Đồng ý phần nào"/>
    <s v="Đồng ý phần nào"/>
    <s v="Đồng ý phần nào"/>
    <s v="Tài liệu,chương trình (sách, v.v.)"/>
    <m/>
    <m/>
    <m/>
    <s v="Đồng ý"/>
    <s v="Đồng ý phần nào"/>
  </r>
  <r>
    <n v="431"/>
    <n v="1244134"/>
    <s v="Phạm "/>
    <s v="Xuân"/>
    <s v="Tư"/>
    <m/>
    <x v="10"/>
    <x v="4"/>
    <x v="0"/>
    <s v="Nam"/>
    <b v="0"/>
    <n v="1990"/>
    <s v="Giỏi"/>
    <x v="1"/>
    <m/>
    <m/>
    <m/>
    <s v="Khác, ghi cụ thể"/>
    <s v="Bảo trì, kiểm tra trụ"/>
    <n v="40"/>
    <s v="1-3 tháng"/>
    <s v="Quan hệ cá nhân"/>
    <m/>
    <s v="Tốt"/>
    <s v="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Đồng ý phần nào"/>
  </r>
  <r>
    <n v="432"/>
    <n v="1244025"/>
    <s v="Phan"/>
    <s v="Đình"/>
    <s v="Qúy"/>
    <m/>
    <x v="10"/>
    <x v="4"/>
    <x v="0"/>
    <s v="Nam"/>
    <b v="0"/>
    <n v="1994"/>
    <s v="Giỏi"/>
    <x v="1"/>
    <m/>
    <m/>
    <m/>
    <s v="Công nghiệp chế biến"/>
    <m/>
    <n v="40"/>
    <s v="Trên 3 tháng"/>
    <s v="Qua quảng cáo trên Internet"/>
    <m/>
    <s v="Trung bình"/>
    <s v="Rất tốt"/>
    <s v="Có liên quan"/>
    <m/>
    <s v="4-6 triệu"/>
    <s v="Trên 3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33"/>
    <n v="1244027"/>
    <s v="Lý "/>
    <s v="Ngọc"/>
    <s v="Sinh"/>
    <m/>
    <x v="10"/>
    <x v="4"/>
    <x v="0"/>
    <s v="Nam"/>
    <b v="0"/>
    <n v="1991"/>
    <s v="Khá"/>
    <x v="1"/>
    <m/>
    <m/>
    <m/>
    <s v="Nông - lâm - ngư nghiệp"/>
    <m/>
    <n v="40"/>
    <s v="1-3 tháng"/>
    <s v="Quan hệ cá nhân"/>
    <m/>
    <s v="Tốt"/>
    <s v="Tốt"/>
    <s v="Không liên quan"/>
    <m/>
    <s v="2-4 triệu"/>
    <s v="10-200 người"/>
    <s v="Có"/>
    <s v=" Dưới 2 tuần"/>
    <s v=" Khác (ghi rõ)"/>
    <s v="Làm công"/>
    <s v="Không"/>
    <m/>
    <m/>
    <m/>
    <m/>
    <m/>
    <m/>
    <m/>
    <m/>
    <m/>
    <m/>
    <m/>
    <m/>
    <m/>
    <s v="Đồng ý"/>
    <s v="Đồng ý phần nào"/>
    <s v="Đồng ý phần nào"/>
    <s v="Trang thiết bị (máy móc, công cụ, v.v.) "/>
    <m/>
    <m/>
    <m/>
    <s v="Đồng ý phần nào"/>
    <s v="Đồng ý phần nào"/>
  </r>
  <r>
    <n v="434"/>
    <n v="1244118"/>
    <s v="Phan"/>
    <s v="Văn"/>
    <s v="Quốc"/>
    <m/>
    <x v="10"/>
    <x v="4"/>
    <x v="0"/>
    <s v="Nam"/>
    <b v="0"/>
    <n v="1993"/>
    <s v="Khá"/>
    <x v="1"/>
    <m/>
    <m/>
    <m/>
    <s v="Thương mại &amp; Dịch vụ (Bán buôn, bán lẻ)"/>
    <m/>
    <n v="40"/>
    <s v="1-3 tháng"/>
    <s v="Qua quảng cáo trên Internet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Đồng ý"/>
  </r>
  <r>
    <n v="435"/>
    <n v="1244120"/>
    <s v="Nguyễn"/>
    <s v="Ngọc"/>
    <s v="Sơn"/>
    <m/>
    <x v="10"/>
    <x v="4"/>
    <x v="0"/>
    <s v="Nam"/>
    <b v="0"/>
    <n v="1993"/>
    <s v="Trung bình khá"/>
    <x v="1"/>
    <m/>
    <m/>
    <m/>
    <s v="Xây dựng"/>
    <m/>
    <n v="40"/>
    <s v="1-3 tháng"/>
    <s v="Quan hệ cá nhân"/>
    <m/>
    <s v="Tốt"/>
    <s v="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không đồng ý"/>
    <s v="Đồng ý"/>
  </r>
  <r>
    <n v="436"/>
    <n v="1244001"/>
    <s v="Kră"/>
    <s v="Jăn"/>
    <s v="Ami"/>
    <m/>
    <x v="10"/>
    <x v="4"/>
    <x v="0"/>
    <s v="Nam"/>
    <b v="0"/>
    <n v="1993"/>
    <s v="Trung bình khá"/>
    <x v="1"/>
    <m/>
    <m/>
    <m/>
    <s v="Xây dựng"/>
    <m/>
    <n v="40"/>
    <s v="1-3 tháng"/>
    <s v="Khác, ghi cụ thể"/>
    <s v="Tự xin việc"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s v="Kỹ năng thực hành của giáo viên"/>
    <m/>
    <m/>
    <s v="Đồng ý"/>
    <s v="Đồng ý"/>
  </r>
  <r>
    <n v="437"/>
    <n v="1244007"/>
    <s v="K'"/>
    <m/>
    <s v="Duynh"/>
    <m/>
    <x v="10"/>
    <x v="4"/>
    <x v="0"/>
    <s v="Nam"/>
    <b v="0"/>
    <n v="1993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Lý do khác"/>
    <s v="Học đạo"/>
    <s v="Nhà thờ Di Linh"/>
    <m/>
    <s v="Khác/other"/>
    <s v="Hoàn toàn đồng ý"/>
    <s v="Hoàn toàn đồng ý"/>
    <s v="Không đồng ý"/>
    <s v="Trang thiết bị (máy móc, công cụ, v.v.) "/>
    <m/>
    <m/>
    <m/>
    <s v="Đồng ý phần nào"/>
    <s v="Hoàn toàn không đồng ý"/>
  </r>
  <r>
    <n v="438"/>
    <n v="1244108"/>
    <s v="Mai"/>
    <s v="Thanh"/>
    <s v="Đài"/>
    <m/>
    <x v="10"/>
    <x v="4"/>
    <x v="0"/>
    <s v="Nam"/>
    <b v="0"/>
    <n v="1994"/>
    <s v="Khá"/>
    <x v="1"/>
    <m/>
    <m/>
    <m/>
    <s v="Thương mại &amp; Dịch vụ (Bán buôn, bán lẻ)"/>
    <m/>
    <n v="40"/>
    <s v="1-3 tháng"/>
    <s v="Quan hệ cá nhân"/>
    <m/>
    <s v="Tốt"/>
    <s v="Tốt"/>
    <s v="Có liên quan"/>
    <m/>
    <s v="6-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Hoàn toàn đồng ý"/>
  </r>
  <r>
    <n v="439"/>
    <n v="1244112"/>
    <s v="Bùi"/>
    <s v="Xuân"/>
    <s v="Huyền"/>
    <m/>
    <x v="10"/>
    <x v="4"/>
    <x v="0"/>
    <s v="Nam"/>
    <b v="0"/>
    <n v="1992"/>
    <s v="Khá"/>
    <x v="1"/>
    <m/>
    <m/>
    <m/>
    <s v="Khác, ghi cụ thể"/>
    <s v="Quảng cáo"/>
    <n v="40"/>
    <s v="Trên 3 tháng"/>
    <s v="Quan hệ cá nhân"/>
    <m/>
    <s v="Tốt"/>
    <s v="Rất tốt"/>
    <s v="Có liên quan"/>
    <m/>
    <s v="6-8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40"/>
    <n v="1244017"/>
    <s v="Chu "/>
    <s v="Trọng"/>
    <s v="Lập"/>
    <m/>
    <x v="10"/>
    <x v="4"/>
    <x v="0"/>
    <s v="Nam"/>
    <b v="0"/>
    <n v="1993"/>
    <s v="Khá"/>
    <x v="1"/>
    <m/>
    <m/>
    <m/>
    <s v="Nhà hàng, khách sạn và Du lịch"/>
    <m/>
    <n v="40"/>
    <s v="Trên 3 tháng"/>
    <s v="Quan hệ cá nhân"/>
    <m/>
    <s v="Tốt"/>
    <s v="Rất 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41"/>
    <n v="1244005"/>
    <s v="Nguyễn"/>
    <s v="Như"/>
    <s v="Bình"/>
    <m/>
    <x v="10"/>
    <x v="4"/>
    <x v="0"/>
    <s v="Nam"/>
    <b v="0"/>
    <n v="1992"/>
    <s v="Khá"/>
    <x v="1"/>
    <m/>
    <m/>
    <m/>
    <s v="Khác, ghi cụ thể"/>
    <s v="Bảo trì kỹ thuật, điện"/>
    <n v="40"/>
    <s v="1-3 tháng"/>
    <s v="Quan hệ cá nhân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"/>
  </r>
  <r>
    <n v="442"/>
    <n v="1244013"/>
    <s v="Hoàng"/>
    <s v="Trọng"/>
    <s v="Huy"/>
    <m/>
    <x v="10"/>
    <x v="4"/>
    <x v="0"/>
    <s v="Nam"/>
    <b v="0"/>
    <n v="1993"/>
    <s v="Trung bình khá"/>
    <x v="1"/>
    <m/>
    <m/>
    <m/>
    <s v="Khác, ghi cụ thể"/>
    <s v="Giao nhận hàng"/>
    <n v="40"/>
    <s v="1-3 tháng"/>
    <s v="Qua quảng cáo trên báo/đài/TV"/>
    <m/>
    <s v="Tốt"/>
    <s v="Tốt"/>
    <s v="Không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 phần nào"/>
    <s v="Đồng ý phần nào"/>
  </r>
  <r>
    <n v="443"/>
    <n v="1244015"/>
    <s v="Mông "/>
    <s v="Đình"/>
    <s v="Khánh"/>
    <m/>
    <x v="10"/>
    <x v="4"/>
    <x v="0"/>
    <s v="Nam"/>
    <b v="0"/>
    <n v="1993"/>
    <s v="Khá"/>
    <x v="1"/>
    <m/>
    <m/>
    <m/>
    <s v="Nông - lâm - ngư nghiệp"/>
    <m/>
    <n v="40"/>
    <s v="1-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44"/>
    <n v="1241026"/>
    <s v="Lưu"/>
    <s v="Công"/>
    <s v="Phú"/>
    <m/>
    <x v="10"/>
    <x v="4"/>
    <x v="1"/>
    <s v="Nam"/>
    <b v="0"/>
    <n v="1997"/>
    <s v="Trung bình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Nghề Đà Lạt"/>
    <s v="Quản trị nhà hang"/>
    <s v="Cao đẳng"/>
    <s v="Hoàn toàn đồng ý"/>
    <s v="Hoàn toàn đồng ý"/>
    <s v="Hoàn toàn đồng ý"/>
    <s v="Trang thiết bị (máy móc, công cụ, v.v.) "/>
    <m/>
    <m/>
    <m/>
    <s v="Đồng ý"/>
    <s v="Đồng ý"/>
  </r>
  <r>
    <n v="445"/>
    <n v="1241030"/>
    <s v="Lưu"/>
    <s v="Công"/>
    <s v="Qúy"/>
    <m/>
    <x v="10"/>
    <x v="4"/>
    <x v="1"/>
    <s v="Nam"/>
    <b v="0"/>
    <n v="1997"/>
    <s v="Trung bình khá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Nghề Đà Lạt"/>
    <s v="Quản trị nhà hang"/>
    <s v="Cao đẳng"/>
    <s v="Hoàn toàn đồng ý"/>
    <s v="Hoàn toàn đồng ý"/>
    <s v="Hoàn toàn đồng ý"/>
    <s v="Trang thiết bị (máy móc, công cụ, v.v.) "/>
    <m/>
    <m/>
    <m/>
    <s v="Đồng ý"/>
    <s v="Đồng ý"/>
  </r>
  <r>
    <n v="446"/>
    <n v="1341601"/>
    <s v="Trương"/>
    <s v="Thành"/>
    <s v="Đồng"/>
    <m/>
    <x v="10"/>
    <x v="4"/>
    <x v="1"/>
    <s v="Nam"/>
    <b v="0"/>
    <n v="1985"/>
    <s v="Xuất sắc"/>
    <x v="1"/>
    <m/>
    <m/>
    <m/>
    <s v="Khác, ghi cụ thể"/>
    <s v="Phòng cháy chữa cháy"/>
    <n v="40"/>
    <s v="1-3 tháng"/>
    <s v="Quan hệ cá nhân"/>
    <m/>
    <s v="Tốt"/>
    <s v="Rất tốt"/>
    <s v="Không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Hoàn toàn đồng ý"/>
    <s v="Đồng ý"/>
  </r>
  <r>
    <n v="447"/>
    <n v="1111012"/>
    <s v="Hà"/>
    <s v="Đức "/>
    <s v="Đạt"/>
    <m/>
    <x v="10"/>
    <x v="4"/>
    <x v="1"/>
    <s v="Nam"/>
    <b v="0"/>
    <n v="1994"/>
    <s v="Xuất sắc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Điện công nghiệp"/>
    <s v="Cao đẳng"/>
    <s v="Hoàn toàn đồng ý"/>
    <s v="Hoàn toàn đồng ý"/>
    <s v="Hoàn toàn đồng ý"/>
    <s v="Trang thiết bị (máy móc, công cụ, v.v.) "/>
    <m/>
    <m/>
    <m/>
    <s v="Hoàn toàn đồng ý"/>
    <s v="Đồng ý phần nào"/>
  </r>
  <r>
    <n v="448"/>
    <n v="1241019"/>
    <s v="Hồ "/>
    <s v="Sỹ"/>
    <s v="Khôi"/>
    <m/>
    <x v="10"/>
    <x v="4"/>
    <x v="1"/>
    <s v="Nam"/>
    <b v="0"/>
    <n v="1995"/>
    <s v="Giỏi"/>
    <x v="1"/>
    <m/>
    <m/>
    <m/>
    <s v="Khác, ghi cụ thể"/>
    <s v="Thiết kế lắp đặt điện"/>
    <s v="Tùy thuộc vào số lượng công trình"/>
    <s v="1-3 tháng"/>
    <s v="Quan hệ cá nhân"/>
    <m/>
    <s v="Tốt"/>
    <s v="Rất tốt"/>
    <s v="Có liên quan"/>
    <m/>
    <s v="6-8 triệu"/>
    <s v="2-10người"/>
    <s v="Không"/>
    <m/>
    <s v=" Khác (ghi rõ)"/>
    <s v="Tự thầu"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s v="Trang thiết bị (máy móc, công cụ, v.v.) "/>
    <m/>
    <m/>
    <s v="Hoàn toàn đồng ý"/>
    <s v="Hoàn toàn đồng ý"/>
  </r>
  <r>
    <n v="449"/>
    <n v="1341602"/>
    <s v="Nguyễn"/>
    <s v="Thanh"/>
    <s v="Hoàng"/>
    <m/>
    <x v="10"/>
    <x v="4"/>
    <x v="1"/>
    <s v="Nam"/>
    <b v="0"/>
    <n v="1966"/>
    <s v="Giỏi"/>
    <x v="1"/>
    <m/>
    <m/>
    <m/>
    <s v="Khác, ghi cụ thể"/>
    <s v="Bảo trì điện"/>
    <n v="40"/>
    <s v="Trước khi TN"/>
    <s v="Khác, ghi cụ thể"/>
    <s v="Đã làm từ lâu"/>
    <s v="Rất tốt"/>
    <s v="Rất tốt"/>
    <s v="Có liên quan"/>
    <m/>
    <s v="&gt; Trên 8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450"/>
    <n v="1241031"/>
    <s v="Huỳnh"/>
    <s v="Ngọc"/>
    <s v="Sang"/>
    <m/>
    <x v="10"/>
    <x v="4"/>
    <x v="1"/>
    <s v="Nam"/>
    <b v="0"/>
    <n v="1995"/>
    <s v="Khá"/>
    <x v="1"/>
    <m/>
    <m/>
    <m/>
    <s v="Khác, ghi cụ thể"/>
    <s v="Thiết kế lắp đặt điện"/>
    <n v="40"/>
    <s v="1-3 tháng"/>
    <s v="Quan hệ cá nhân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Đồng ý"/>
  </r>
  <r>
    <n v="451"/>
    <n v="1241022"/>
    <s v="Thái"/>
    <s v="Hữu"/>
    <s v="Nam"/>
    <m/>
    <x v="10"/>
    <x v="4"/>
    <x v="1"/>
    <s v="Nam"/>
    <b v="0"/>
    <n v="1996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Lý do khác"/>
    <s v="Xuất khẩu lao động"/>
    <s v="Trung tâm ngoại ngữ"/>
    <s v="Tiếng Nhật"/>
    <s v="Trung cấp"/>
    <m/>
    <m/>
    <m/>
    <m/>
    <m/>
    <m/>
    <m/>
    <s v="Không đồng ý"/>
    <s v="Hoàn toàn không đồng ý"/>
  </r>
  <r>
    <n v="452"/>
    <n v="1241005"/>
    <s v="Trương"/>
    <s v="Quốc "/>
    <s v="Cường"/>
    <m/>
    <x v="10"/>
    <x v="4"/>
    <x v="1"/>
    <s v="Nam"/>
    <b v="0"/>
    <n v="1996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Điện công nghiệp"/>
    <s v="Cao đẳng"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453"/>
    <n v="1241042"/>
    <s v="Lê"/>
    <s v="Tiến"/>
    <s v="Thiện"/>
    <m/>
    <x v="10"/>
    <x v="4"/>
    <x v="1"/>
    <s v="Nam"/>
    <b v="0"/>
    <n v="1993"/>
    <s v="Khá"/>
    <x v="3"/>
    <s v="Làm tư, thầu điện các công trình"/>
    <m/>
    <m/>
    <s v="Khác, ghi cụ thể"/>
    <s v="Thiết kế lắp đặt điện"/>
    <s v="Tùy thuộc vào số lượng công trình"/>
    <s v="1-3 tháng"/>
    <s v="Quan hệ cá nhân"/>
    <m/>
    <s v="Tốt"/>
    <s v="Rất tốt"/>
    <s v="Có liên quan"/>
    <m/>
    <s v="4-6 triệu"/>
    <s v="2-10người"/>
    <s v="Không"/>
    <m/>
    <s v=" Khác (ghi rõ)"/>
    <s v="Tự thầu"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Đồng ý"/>
    <s v="Đồng ý"/>
  </r>
  <r>
    <n v="454"/>
    <n v="1241006"/>
    <s v="Vũ"/>
    <s v="Mạnh"/>
    <s v="Cường"/>
    <m/>
    <x v="10"/>
    <x v="4"/>
    <x v="1"/>
    <s v="Nam"/>
    <b v="0"/>
    <n v="1995"/>
    <s v="Trung bình khá"/>
    <x v="1"/>
    <m/>
    <m/>
    <m/>
    <s v="Thương mại &amp; Dịch vụ (Bán buôn, bán lẻ)"/>
    <m/>
    <n v="40"/>
    <s v="1-3 tháng"/>
    <s v="Quan hệ cá nhân"/>
    <m/>
    <s v="Tốt"/>
    <s v="Rất tốt"/>
    <s v="Không liên quan"/>
    <m/>
    <s v="4-6 triệu"/>
    <s v="10-200 người"/>
    <s v="Có"/>
    <s v=" Dưới 2 tuần"/>
    <s v=" Khác (ghi rõ)"/>
    <s v="Làm công"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Đồng ý"/>
    <s v="Đồng ý phần nào"/>
  </r>
  <r>
    <n v="455"/>
    <n v="1215003"/>
    <s v="Trương"/>
    <s v="Đức"/>
    <s v="Hiếu"/>
    <m/>
    <x v="11"/>
    <x v="9"/>
    <x v="0"/>
    <s v="Nam"/>
    <b v="0"/>
    <n v="1994"/>
    <s v="Trung bình khá"/>
    <x v="3"/>
    <m/>
    <m/>
    <m/>
    <s v="Thông tin liên lạc, Công nghệ thông tin"/>
    <m/>
    <m/>
    <m/>
    <e v="#N/A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Hoàn toàn không đồng ý"/>
    <s v="Không đồng ý"/>
  </r>
  <r>
    <n v="456"/>
    <n v="1215002"/>
    <s v="Lê "/>
    <s v="Huy"/>
    <s v="Dũng"/>
    <m/>
    <x v="11"/>
    <x v="9"/>
    <x v="0"/>
    <s v="Nam"/>
    <b v="0"/>
    <n v="1989"/>
    <s v="Trung bình khá"/>
    <x v="0"/>
    <m/>
    <m/>
    <m/>
    <m/>
    <m/>
    <m/>
    <m/>
    <e v="#N/A"/>
    <m/>
    <m/>
    <m/>
    <m/>
    <m/>
    <m/>
    <m/>
    <m/>
    <m/>
    <m/>
    <m/>
    <m/>
    <m/>
    <m/>
    <s v="Vì không tìm được việc làm đúng với ngành nghề được đào tạo"/>
    <s v="CV không liên quan đến nghề/unrelated"/>
    <s v="Kỹ năng nghề không đáp ứng được yêu cầu công việc "/>
    <s v="Ngoại ngữ không đạt"/>
    <s v="Thiếu thông tin về việc làm "/>
    <m/>
    <m/>
    <m/>
    <m/>
    <m/>
    <m/>
    <s v="Đồng ý phần nào"/>
    <s v="Đồng ý"/>
    <s v="Đồng ý phần nào"/>
    <s v="Thực tập/ thực hành tại doanh nghiệp "/>
    <m/>
    <m/>
    <m/>
    <s v="Đồng ý phần nào"/>
    <s v="Đồng ý phần nào"/>
  </r>
  <r>
    <n v="457"/>
    <n v="1215006"/>
    <s v="Nguyễn "/>
    <s v="Thành"/>
    <s v="Nam"/>
    <m/>
    <x v="11"/>
    <x v="9"/>
    <x v="0"/>
    <s v="Nam"/>
    <b v="0"/>
    <n v="1992"/>
    <s v="Giỏi"/>
    <x v="1"/>
    <m/>
    <m/>
    <m/>
    <s v="Thương mại &amp; Dịch vụ (Bán buôn, bán lẻ)"/>
    <m/>
    <n v="40"/>
    <s v="1-3 tháng"/>
    <s v="Do cơ quan dịch vụ việclàm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Hoàn toàn đồng ý"/>
    <s v="Hoàn toàn đồng ý"/>
  </r>
  <r>
    <n v="458"/>
    <n v="1215009"/>
    <s v="Lý"/>
    <s v="Thanh"/>
    <s v="Sang"/>
    <m/>
    <x v="11"/>
    <x v="9"/>
    <x v="0"/>
    <s v="Nam"/>
    <b v="0"/>
    <n v="1993"/>
    <s v="Khá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m/>
    <m/>
    <m/>
    <s v="Đồng ý"/>
    <s v="Đồng ý"/>
  </r>
  <r>
    <n v="459"/>
    <n v="1215015"/>
    <s v="Nguyễn "/>
    <s v="An "/>
    <s v="Toàn"/>
    <m/>
    <x v="11"/>
    <x v="9"/>
    <x v="0"/>
    <s v="Nam"/>
    <b v="0"/>
    <n v="1991"/>
    <s v="Giỏi"/>
    <x v="1"/>
    <m/>
    <m/>
    <m/>
    <s v="Thương mại &amp; Dịch vụ (Bán buôn, bán lẻ)"/>
    <m/>
    <n v="40"/>
    <s v="Dưới 1 tháng"/>
    <s v="Do cơ quan dịch vụ việclàm"/>
    <m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60"/>
    <n v="1215016"/>
    <s v="Hàng"/>
    <s v="Minh"/>
    <s v="Tuấn"/>
    <m/>
    <x v="11"/>
    <x v="9"/>
    <x v="0"/>
    <s v="Nam"/>
    <b v="0"/>
    <n v="1994"/>
    <s v="Khá"/>
    <x v="1"/>
    <m/>
    <m/>
    <m/>
    <s v="Thương mại &amp; Dịch vụ (Bán buôn, bán lẻ)"/>
    <m/>
    <n v="40"/>
    <s v="Trên 3 tháng"/>
    <s v="Quan hệ cá nhân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Hoàn toàn đồng ý"/>
    <s v="Đồng ý"/>
  </r>
  <r>
    <n v="461"/>
    <n v="1215018"/>
    <s v="Đỗ"/>
    <s v="Minh"/>
    <s v="Tú"/>
    <m/>
    <x v="11"/>
    <x v="9"/>
    <x v="0"/>
    <s v="Nam"/>
    <b v="0"/>
    <n v="1992"/>
    <s v="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Ngành nghề được đào tạo đang dư thừa lao động trên thị trường"/>
    <s v="Ngoại ngữ không đạt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Hoàn toàn đồng ý"/>
    <s v="Hoàn toàn đồng ý"/>
  </r>
  <r>
    <n v="462"/>
    <n v="1115012"/>
    <s v="Nguyễn "/>
    <s v="Hữu"/>
    <s v="Hòa"/>
    <m/>
    <x v="11"/>
    <x v="9"/>
    <x v="0"/>
    <s v="Nam"/>
    <b v="0"/>
    <n v="1993"/>
    <s v="Khá"/>
    <x v="1"/>
    <m/>
    <m/>
    <m/>
    <s v="Thương mại &amp; Dịch vụ (Bán buôn, bán lẻ)"/>
    <m/>
    <n v="40"/>
    <s v="Trên 3 tháng"/>
    <s v="Quan hệ cá nhân"/>
    <m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63"/>
    <n v="1215020"/>
    <s v="Lê "/>
    <s v="Tiến"/>
    <s v="Vượng"/>
    <m/>
    <x v="11"/>
    <x v="9"/>
    <x v="0"/>
    <s v="Nam"/>
    <b v="0"/>
    <n v="1994"/>
    <s v="Khá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64"/>
    <n v="1216002"/>
    <s v="Lê "/>
    <s v="Quang"/>
    <s v="Chung"/>
    <m/>
    <x v="12"/>
    <x v="10"/>
    <x v="0"/>
    <s v="Nam"/>
    <b v="0"/>
    <n v="1991"/>
    <s v="Khá"/>
    <x v="1"/>
    <m/>
    <m/>
    <m/>
    <s v="Thương mại &amp; Dịch vụ (Bán buôn, bán lẻ)"/>
    <m/>
    <n v="40"/>
    <s v="Trên 3 tháng"/>
    <s v="Quan hệ cá nhân"/>
    <m/>
    <s v="Tốt"/>
    <s v="Tốt"/>
    <s v="Có liên quan"/>
    <m/>
    <s v="&gt; Trên 8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Hoàn toàn đồng ý"/>
    <s v="Đồng ý"/>
  </r>
  <r>
    <n v="465"/>
    <n v="1216104"/>
    <s v="Nguyễn"/>
    <s v="Phạm Hải"/>
    <s v="Đăng"/>
    <m/>
    <x v="12"/>
    <x v="10"/>
    <x v="0"/>
    <s v="Nam"/>
    <b v="0"/>
    <n v="1993"/>
    <s v="Trung bình khá"/>
    <x v="1"/>
    <m/>
    <m/>
    <m/>
    <s v="Thương mại &amp; Dịch vụ (Bán buôn, bán lẻ)"/>
    <m/>
    <n v="40"/>
    <s v="Trên 3 tháng"/>
    <s v="Quan hệ cá nhân"/>
    <m/>
    <s v="Tốt"/>
    <s v="Tốt"/>
    <s v="Liên quan"/>
    <m/>
    <s v="4-6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Phương pháp giảng dạy của giáo viên"/>
    <m/>
    <m/>
    <m/>
    <s v="Đồng ý"/>
    <s v="Đồng ý"/>
  </r>
  <r>
    <n v="466"/>
    <n v="1115006"/>
    <s v="Trần"/>
    <s v="Bảo Ngọc Thùy"/>
    <s v="Dương"/>
    <m/>
    <x v="12"/>
    <x v="10"/>
    <x v="0"/>
    <s v="Nữ"/>
    <s v="học bổng"/>
    <n v="1993"/>
    <s v="Giỏi"/>
    <x v="4"/>
    <m/>
    <m/>
    <m/>
    <m/>
    <m/>
    <m/>
    <m/>
    <e v="#N/A"/>
    <m/>
    <m/>
    <m/>
    <m/>
    <m/>
    <m/>
    <m/>
    <m/>
    <m/>
    <m/>
    <m/>
    <m/>
    <m/>
    <m/>
    <m/>
    <m/>
    <m/>
    <m/>
    <m/>
    <m/>
    <s v="Học nâng cao trình độ"/>
    <m/>
    <s v="Đại học Công nghiệp Tp Hồ Chí Minh"/>
    <s v="Công nghệ thông tin"/>
    <s v="Đại học"/>
    <s v="Đồng ý"/>
    <s v="Đồng ý"/>
    <s v="Đồng ý"/>
    <s v="Trang thiết bị (máy móc, công cụ, v.v.) "/>
    <m/>
    <m/>
    <m/>
    <s v="Đồng ý"/>
    <s v="Đồng ý"/>
  </r>
  <r>
    <n v="467"/>
    <n v="1216126"/>
    <s v="Nguyễn"/>
    <s v="Trần Lê"/>
    <s v="Sơn"/>
    <m/>
    <x v="12"/>
    <x v="10"/>
    <x v="0"/>
    <s v="Nam"/>
    <b v="0"/>
    <n v="1991"/>
    <s v="Trung bình khá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Ngành nghề được đào tạo đang dư thừa lao động trên thị trường"/>
    <s v="Kỹ năng nghề không đáp ứng được yêu cầu công việc "/>
    <s v="Ngoại ngữ không đạt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468"/>
    <n v="1216124"/>
    <s v="Phan"/>
    <s v="Huy"/>
    <s v="Vinh"/>
    <m/>
    <x v="12"/>
    <x v="10"/>
    <x v="0"/>
    <s v="Nam"/>
    <b v="0"/>
    <n v="1989"/>
    <s v="Giỏi"/>
    <x v="0"/>
    <m/>
    <m/>
    <m/>
    <m/>
    <m/>
    <m/>
    <m/>
    <e v="#N/A"/>
    <m/>
    <m/>
    <m/>
    <m/>
    <m/>
    <m/>
    <m/>
    <m/>
    <m/>
    <m/>
    <m/>
    <m/>
    <m/>
    <m/>
    <s v="Vì không tìm được bất cứ việc làm nào "/>
    <s v="Cả 2 công việc trên"/>
    <s v="Ngành nghề được đào tạo đang dư thừa lao động trên thị trường"/>
    <s v="Thiếu kinh nghiệm làm việc"/>
    <s v="Thiếu thông tin về việc làm "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69"/>
    <n v="1216105"/>
    <s v="Dương"/>
    <s v="Văn"/>
    <s v="Đạt"/>
    <m/>
    <x v="12"/>
    <x v="10"/>
    <x v="0"/>
    <s v="Nam"/>
    <b v="0"/>
    <n v="1993"/>
    <s v="Khá"/>
    <x v="1"/>
    <m/>
    <m/>
    <m/>
    <s v="Giáo dục / đào tạo"/>
    <m/>
    <n v="40"/>
    <s v="Trên 3 tháng"/>
    <s v="Quan hệ cá nhân"/>
    <m/>
    <s v="Tốt"/>
    <s v="Rất tốt"/>
    <s v="Có liên quan"/>
    <m/>
    <s v="2-4 triệu"/>
    <s v="10-200 người"/>
    <s v="Không"/>
    <m/>
    <s v=" Nhân viên chính thức"/>
    <m/>
    <s v="Có"/>
    <s v="Công nghệ thông tin"/>
    <s v="Đại học"/>
    <m/>
    <m/>
    <m/>
    <m/>
    <m/>
    <m/>
    <m/>
    <m/>
    <m/>
    <m/>
    <m/>
    <s v="Đồng ý"/>
    <s v="Hoàn toàn đồng ý"/>
    <s v="Hoàn toàn đồng ý"/>
    <s v="Trang thiết bị (máy móc, công cụ, v.v.) "/>
    <s v="Cơ sở vật chất (phòng học, thư việnv.v.)"/>
    <m/>
    <m/>
    <s v="Hoàn toàn đồng ý"/>
    <s v="Hoàn toàn đồng ý"/>
  </r>
  <r>
    <n v="470"/>
    <n v="1216020"/>
    <s v="Vũ"/>
    <s v="Thanh"/>
    <s v="Trang"/>
    <m/>
    <x v="12"/>
    <x v="10"/>
    <x v="0"/>
    <s v="Nam"/>
    <b v="0"/>
    <n v="1991"/>
    <s v="Trung bình khá"/>
    <x v="1"/>
    <m/>
    <m/>
    <m/>
    <s v="Khác, ghi cụ thể"/>
    <s v="Bệnh viện"/>
    <n v="40"/>
    <s v="Trên 3 tháng"/>
    <s v="Quan hệ cá nhân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Đồng ý"/>
    <s v="Đồng ý"/>
  </r>
  <r>
    <n v="471"/>
    <n v="1216010"/>
    <s v="Nguyễn"/>
    <s v="Xuân"/>
    <s v="Lộc"/>
    <m/>
    <x v="12"/>
    <x v="10"/>
    <x v="0"/>
    <s v="Nam"/>
    <b v="0"/>
    <n v="1993"/>
    <s v="Trung bình khá"/>
    <x v="1"/>
    <m/>
    <m/>
    <m/>
    <s v="Thương mại &amp; Dịch vụ (Bán buôn, bán lẻ)"/>
    <m/>
    <n v="40"/>
    <s v="Trên 3 tháng"/>
    <s v="Qua quảng cáo trên báo/đài/TV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Cơ sở vật chất (phòng học, thư việnv.v.)"/>
    <m/>
    <m/>
    <s v="Đồng ý"/>
    <s v="Đồng ý"/>
  </r>
  <r>
    <n v="472"/>
    <n v="1216009"/>
    <s v="Trần "/>
    <s v="Minh"/>
    <s v="Kỳ"/>
    <m/>
    <x v="12"/>
    <x v="10"/>
    <x v="0"/>
    <s v="Nam"/>
    <b v="0"/>
    <n v="1993"/>
    <s v="Trung bình khá"/>
    <x v="1"/>
    <m/>
    <m/>
    <m/>
    <s v="Thương mại &amp; Dịch vụ (Bán buôn, bán lẻ)"/>
    <m/>
    <n v="40"/>
    <s v="Dưới 1 tháng"/>
    <s v="Qua quảng cáo trên báo/đài/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473"/>
    <n v="1216007"/>
    <s v="Nguyễn"/>
    <s v="Tuấn"/>
    <s v="Hai"/>
    <m/>
    <x v="12"/>
    <x v="10"/>
    <x v="0"/>
    <s v="Nam"/>
    <b v="0"/>
    <n v="1993"/>
    <s v="Trung bình khá"/>
    <x v="1"/>
    <m/>
    <m/>
    <m/>
    <s v="Thông tin liên lạc, Công nghệ thông tin"/>
    <m/>
    <n v="40"/>
    <s v="Trên 3 tháng"/>
    <s v="Qua quảng cáo trên báo/đài/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Đồng ý"/>
    <s v="Đồng ý"/>
  </r>
  <r>
    <n v="474"/>
    <n v="1216006"/>
    <s v="Phạm"/>
    <s v="Trần Quốc"/>
    <s v="Giang"/>
    <m/>
    <x v="12"/>
    <x v="10"/>
    <x v="0"/>
    <s v="Nam"/>
    <b v="0"/>
    <n v="1994"/>
    <s v="Khá"/>
    <x v="1"/>
    <m/>
    <m/>
    <m/>
    <s v="Thông tin liên lạc, Công nghệ thông tin"/>
    <m/>
    <n v="40"/>
    <s v="Trên 3 tháng"/>
    <s v="Quan hệ cá nhân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75"/>
    <n v="1216019"/>
    <s v="Đoàn"/>
    <s v="Phạm Đoan"/>
    <s v="Trang"/>
    <m/>
    <x v="12"/>
    <x v="10"/>
    <x v="0"/>
    <s v="Nữ"/>
    <b v="0"/>
    <n v="1989"/>
    <s v="Xuất sắc"/>
    <x v="1"/>
    <m/>
    <m/>
    <m/>
    <s v="Thương mại &amp; Dịch vụ (Bán buôn, bán lẻ)"/>
    <m/>
    <n v="40"/>
    <s v="Trên 3 tháng"/>
    <s v="Do cơ quan dịch vụ việclàm"/>
    <m/>
    <s v="Tốt"/>
    <s v="Tốt"/>
    <s v="Liên quan"/>
    <m/>
    <s v="2-4 triệu"/>
    <s v="10-200 người"/>
    <s v="Không"/>
    <m/>
    <s v="Kỹ thuật viên kiêm tổ trưởng 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Đồng ý"/>
    <s v="Đồng ý"/>
  </r>
  <r>
    <n v="476"/>
    <n v="1216016"/>
    <s v="Hà "/>
    <s v="Đoàn"/>
    <s v="Thịnh"/>
    <m/>
    <x v="12"/>
    <x v="10"/>
    <x v="0"/>
    <s v="Nam"/>
    <b v="0"/>
    <n v="1990"/>
    <s v="Trung bình khá"/>
    <x v="1"/>
    <m/>
    <m/>
    <m/>
    <s v="Thương mại &amp; Dịch vụ (Bán buôn, bán lẻ)"/>
    <m/>
    <n v="40"/>
    <s v="Trên 3 tháng"/>
    <s v="Quan hệ cá nhân"/>
    <m/>
    <s v="Tốt"/>
    <s v="Rất tốt"/>
    <s v="Liên quan"/>
    <m/>
    <s v="6-8 triệu"/>
    <s v="10-200 người"/>
    <s v="Có"/>
    <s v="2-4 tuần"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77"/>
    <n v="1211033"/>
    <s v="Sẩm "/>
    <s v="Minh"/>
    <s v="Tuấn"/>
    <m/>
    <x v="12"/>
    <x v="10"/>
    <x v="1"/>
    <s v="Nam"/>
    <b v="0"/>
    <n v="1997"/>
    <s v="Trung bình khá"/>
    <x v="1"/>
    <m/>
    <m/>
    <m/>
    <s v="Thương mại &amp; Dịch vụ (Bán buôn, bán lẻ)"/>
    <m/>
    <n v="40"/>
    <s v="Trên 3 tháng"/>
    <s v="Do cơ quan dịch vụ việclàm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ài liệu,chương trình (sách, v.v.)"/>
    <m/>
    <m/>
    <m/>
    <s v="Hoàn toàn đồng ý"/>
    <s v="Hoàn toàn đồng ý"/>
  </r>
  <r>
    <n v="478"/>
    <n v="1211001"/>
    <s v="Lê "/>
    <s v="Trung"/>
    <s v="Bình"/>
    <m/>
    <x v="12"/>
    <x v="10"/>
    <x v="1"/>
    <s v="Nam"/>
    <b v="0"/>
    <n v="1990"/>
    <s v="Trung bình khá"/>
    <x v="1"/>
    <m/>
    <m/>
    <m/>
    <s v="Thương mại &amp; Dịch vụ (Bán buôn, bán lẻ)"/>
    <m/>
    <n v="40"/>
    <s v="Trên 3 tháng"/>
    <s v="Do cơ quan dịch vụ việclàm"/>
    <m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m/>
    <m/>
    <m/>
    <s v="Đồng ý"/>
    <s v="Đồng ý"/>
  </r>
  <r>
    <n v="479"/>
    <n v="1212001"/>
    <s v="Nguyễn "/>
    <s v="Hoàng Duy"/>
    <s v="Bình"/>
    <m/>
    <x v="13"/>
    <x v="11"/>
    <x v="1"/>
    <s v="Nam"/>
    <b v="0"/>
    <n v="1991"/>
    <s v="Khá"/>
    <x v="1"/>
    <m/>
    <m/>
    <m/>
    <s v="Thông tin liên lạc, Công nghệ thông tin"/>
    <m/>
    <n v="40"/>
    <s v="Trên 3 tháng"/>
    <s v="Do trường giới thiệu"/>
    <m/>
    <s v="Rất tốt"/>
    <s v="Rất tốt"/>
    <s v="Có liên quan"/>
    <m/>
    <s v="4-6 triệu"/>
    <s v="2-10người"/>
    <s v="Có"/>
    <s v=" Dưới 2 tuần"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Cơ sở vật chất (phòng học, thư việnv.v.)"/>
    <m/>
    <m/>
    <s v="Hoàn toàn đồng ý"/>
    <s v="Đồng ý"/>
  </r>
  <r>
    <n v="480"/>
    <n v="1212007"/>
    <s v="Trần"/>
    <s v="Thái Quang"/>
    <s v="Hiếu"/>
    <m/>
    <x v="13"/>
    <x v="11"/>
    <x v="1"/>
    <s v="Nam"/>
    <b v="0"/>
    <n v="1992"/>
    <s v="Khá"/>
    <x v="1"/>
    <m/>
    <m/>
    <m/>
    <s v="Thông tin liên lạc, Công nghệ thông tin"/>
    <m/>
    <n v="40"/>
    <s v="1-3 tháng"/>
    <s v="Do trường giới thiệu"/>
    <m/>
    <s v="Rất tốt"/>
    <s v="Rất tốt"/>
    <s v="Có liên quan"/>
    <m/>
    <s v="4-6 triệu"/>
    <s v="2-10người"/>
    <s v="Có"/>
    <s v=" Dưới 2 tuần"/>
    <s v=" Nhân viên chính thức"/>
    <m/>
    <s v="Có"/>
    <s v="Công nghệ thông tin"/>
    <s v="Cao đẳng"/>
    <m/>
    <m/>
    <m/>
    <m/>
    <m/>
    <m/>
    <m/>
    <m/>
    <m/>
    <m/>
    <m/>
    <s v="Đồng ý"/>
    <s v="Hoàn toàn đồng ý"/>
    <s v="Hoàn toàn đồng ý"/>
    <s v="Trang thiết bị (máy móc, công cụ, v.v.) "/>
    <s v="Cơ sở vật chất (phòng học, thư việnv.v.)"/>
    <m/>
    <m/>
    <s v="Đồng ý"/>
    <s v="Đồng ý"/>
  </r>
  <r>
    <n v="481"/>
    <n v="1212009"/>
    <s v="Nguyễn "/>
    <s v="Mạnh"/>
    <s v="Hùng"/>
    <m/>
    <x v="13"/>
    <x v="11"/>
    <x v="1"/>
    <s v="Nam"/>
    <b v="0"/>
    <n v="1996"/>
    <s v="Trung bình khá"/>
    <x v="1"/>
    <m/>
    <m/>
    <m/>
    <s v="Thông tin liên lạc, Công nghệ thông tin"/>
    <m/>
    <n v="40"/>
    <s v="1-3 tháng"/>
    <s v="Quan hệ cá nhân"/>
    <m/>
    <s v="Tốt"/>
    <s v="Rất tốt"/>
    <s v="Có liên quan"/>
    <m/>
    <s v="2-4 triệu"/>
    <s v="2-10người"/>
    <s v="Có"/>
    <s v="2-4 tuần"/>
    <s v=" Nhân viên chính thức"/>
    <m/>
    <s v="Có"/>
    <s v="Công nghệ thông tin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82"/>
    <n v="1212010"/>
    <s v="Trịnh "/>
    <s v="Hồng"/>
    <s v="Lâm"/>
    <m/>
    <x v="13"/>
    <x v="11"/>
    <x v="1"/>
    <s v="Nam"/>
    <b v="0"/>
    <n v="1992"/>
    <s v="Giỏi"/>
    <x v="1"/>
    <m/>
    <m/>
    <m/>
    <s v="Thông tin liên lạc, Công nghệ thông tin"/>
    <m/>
    <n v="40"/>
    <s v="Trên 3 tháng"/>
    <s v="Quan hệ cá nhân"/>
    <m/>
    <s v="Tốt"/>
    <s v="Rất tốt"/>
    <s v="Có liên quan"/>
    <m/>
    <s v="2-4 triệu"/>
    <s v="2-10người"/>
    <s v="Có"/>
    <s v="2-4 tuần"/>
    <s v=" Khác (ghi rõ)"/>
    <s v="Kỹ thuật viên"/>
    <s v="Có"/>
    <s v="Công nghệ thông tin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Hoàn toàn đồng ý"/>
    <s v="Đồng ý"/>
  </r>
  <r>
    <n v="483"/>
    <n v="1212016"/>
    <s v="Nguyễn "/>
    <s v="Toàn"/>
    <s v="Tâm"/>
    <m/>
    <x v="13"/>
    <x v="11"/>
    <x v="1"/>
    <s v="Nam"/>
    <b v="0"/>
    <n v="1994"/>
    <s v="Giỏi"/>
    <x v="1"/>
    <m/>
    <m/>
    <m/>
    <s v="Thông tin liên lạc, Công nghệ thông tin"/>
    <m/>
    <n v="40"/>
    <s v="Trên 3 tháng"/>
    <s v="Quan hệ cá nhân"/>
    <m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84"/>
    <n v="1212018"/>
    <s v="Nguyễn "/>
    <s v="Quang"/>
    <s v="Vĩnh"/>
    <m/>
    <x v="13"/>
    <x v="11"/>
    <x v="1"/>
    <s v="Nam"/>
    <b v="0"/>
    <n v="1993"/>
    <s v="Giỏi"/>
    <x v="0"/>
    <m/>
    <m/>
    <m/>
    <m/>
    <m/>
    <m/>
    <m/>
    <e v="#REF!"/>
    <m/>
    <m/>
    <m/>
    <m/>
    <m/>
    <m/>
    <m/>
    <m/>
    <m/>
    <m/>
    <m/>
    <m/>
    <m/>
    <m/>
    <s v="Vì không tìm được bất cứ việc làm nào "/>
    <s v="CV không liên quan đến nghề/unrelated"/>
    <s v="Ngoại ngữ không đạt"/>
    <s v="Thiếu kinh nghiệm làm việc"/>
    <s v="Thiếu thông tin về việc làm "/>
    <m/>
    <m/>
    <m/>
    <m/>
    <m/>
    <m/>
    <s v="Đồng ý phần nào"/>
    <s v="Đồng ý phần nào"/>
    <s v="Đồng ý phần nào"/>
    <s v="Trang thiết bị (máy móc, công cụ, v.v.) "/>
    <s v="Cơ sở vật chất (phòng học, thư việnv.v.)"/>
    <m/>
    <m/>
    <s v="Đồng ý"/>
    <s v="Đồng ý"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14"/>
    <x v="12"/>
    <x v="2"/>
    <m/>
    <m/>
    <m/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7:I52" firstHeaderRow="1" firstDataRow="2" firstDataCol="1"/>
  <pivotFields count="56">
    <pivotField showAll="0"/>
    <pivotField showAll="0"/>
    <pivotField showAll="0"/>
    <pivotField showAll="0"/>
    <pivotField showAll="0"/>
    <pivotField showAll="0"/>
    <pivotField showAll="0">
      <items count="16">
        <item x="9"/>
        <item x="3"/>
        <item x="0"/>
        <item x="10"/>
        <item x="4"/>
        <item x="1"/>
        <item x="13"/>
        <item x="5"/>
        <item x="8"/>
        <item x="11"/>
        <item x="2"/>
        <item x="6"/>
        <item x="7"/>
        <item x="12"/>
        <item x="14"/>
        <item t="default"/>
      </items>
    </pivotField>
    <pivotField axis="axisRow" showAll="0">
      <items count="14">
        <item x="8"/>
        <item x="3"/>
        <item x="0"/>
        <item x="4"/>
        <item x="1"/>
        <item x="5"/>
        <item x="11"/>
        <item x="7"/>
        <item x="9"/>
        <item x="2"/>
        <item x="6"/>
        <item x="10"/>
        <item x="12"/>
        <item t="default"/>
      </items>
    </pivotField>
    <pivotField showAll="0"/>
    <pivotField showAll="0"/>
    <pivotField showAll="0"/>
    <pivotField showAll="0"/>
    <pivotField showAll="0"/>
    <pivotField axis="axisCol" dataField="1" showAll="0">
      <items count="8">
        <item x="1"/>
        <item x="3"/>
        <item x="2"/>
        <item x="4"/>
        <item x="0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1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Count of Tình trạng việc làm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I20" firstHeaderRow="1" firstDataRow="2" firstDataCol="1"/>
  <pivotFields count="56">
    <pivotField showAll="0"/>
    <pivotField showAll="0"/>
    <pivotField showAll="0"/>
    <pivotField showAll="0"/>
    <pivotField showAll="0"/>
    <pivotField showAll="0"/>
    <pivotField axis="axisRow" showAll="0">
      <items count="16">
        <item x="9"/>
        <item x="3"/>
        <item x="0"/>
        <item x="10"/>
        <item x="4"/>
        <item x="1"/>
        <item x="13"/>
        <item x="5"/>
        <item x="8"/>
        <item x="11"/>
        <item x="2"/>
        <item x="6"/>
        <item x="7"/>
        <item x="12"/>
        <item x="14"/>
        <item t="default"/>
      </items>
    </pivotField>
    <pivotField showAll="0"/>
    <pivotField showAll="0"/>
    <pivotField showAll="0"/>
    <pivotField showAll="0"/>
    <pivotField showAll="0"/>
    <pivotField showAll="0"/>
    <pivotField axis="axisCol" dataField="1" showAll="0">
      <items count="8">
        <item x="1"/>
        <item x="3"/>
        <item x="2"/>
        <item x="4"/>
        <item x="0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1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Count of Tình trạng việc làm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4" cacheId="1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G12" firstHeaderRow="1" firstDataRow="3" firstDataCol="1"/>
  <pivotFields count="56"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axis="axisRow" showAll="0">
      <items count="8">
        <item x="1"/>
        <item x="3"/>
        <item x="2"/>
        <item x="4"/>
        <item x="0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8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Count of Cấp trình độ" fld="8" subtotal="count" showDataAs="percentOfCol" baseField="0" baseItem="0" numFmtId="10"/>
    <dataField name="Count of Cấp trình độ2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2" displayName="Table2" ref="A1:BD223" totalsRowShown="0">
  <autoFilter ref="A1:BD223"/>
  <tableColumns count="56">
    <tableColumn id="1" name="STT"/>
    <tableColumn id="2" name="Mã Học Viên"/>
    <tableColumn id="3" name="Họ"/>
    <tableColumn id="4" name="Tên đệm"/>
    <tableColumn id="5" name="Tên"/>
    <tableColumn id="6" name="ĐỐI TƯỢNG"/>
    <tableColumn id="7" name=" Ngành/ Nghề đào tạo"/>
    <tableColumn id="8" name="Chuẩn hóa nghề đào tạo"/>
    <tableColumn id="9" name="Cấp trình độ"/>
    <tableColumn id="10" name="Giới tính"/>
    <tableColumn id="11" name="Học bổng"/>
    <tableColumn id="12" name="Năm sinh "/>
    <tableColumn id="13" name="Xếp loại tốt nghiệp"/>
    <tableColumn id="14" name="Tình trạng việc làm"/>
    <tableColumn id="15" name="Tình trạng khác, cụ thể"/>
    <tableColumn id="16" name="Tìm kiếm 1"/>
    <tableColumn id="17" name="Tìm kiếm 2"/>
    <tableColumn id="18" name="Lĩnh vực kinh doanh"/>
    <tableColumn id="19" name="Ngành khác, nêu cụ thể"/>
    <tableColumn id="20" name="Số giờ làm việc trong 1  tuần"/>
    <tableColumn id="21" name="Thời gian bắt đầu công việc"/>
    <tableColumn id="22" name="Cách thức tìm việc"/>
    <tableColumn id="23" name="Nếu chọn Khác, xin ghi cụ thể"/>
    <tableColumn id="24" name="Đánh giá về Lý thuyết"/>
    <tableColumn id="25" name="Đánh giá về Kỹ năng nghề"/>
    <tableColumn id="26" name="Công việc liên quan đến nghề đào tạo"/>
    <tableColumn id="27" name="Thu nhập chính xác"/>
    <tableColumn id="28" name="Mức lương "/>
    <tableColumn id="29" name="Số người cùng làm việc trong công ty"/>
    <tableColumn id="30" name="Đào tạo kèm cặp trong khi làm"/>
    <tableColumn id="31" name="Thời gian đào tạo"/>
    <tableColumn id="32" name="Vị trí công tác"/>
    <tableColumn id="33" name="Vị trí khác, ghi cụ thể"/>
    <tableColumn id="34" name="Nhu cầu học tiếp"/>
    <tableColumn id="35" name="Ngành nghề muốn học"/>
    <tableColumn id="36" name="Cấp trình độ muốn học tiếp"/>
    <tableColumn id="37" name="Lý do không  làm việc"/>
    <tableColumn id="38" name="Công việc đã xin"/>
    <tableColumn id="39" name="Lý do 1 "/>
    <tableColumn id="40" name="Lý do thứ 2"/>
    <tableColumn id="41" name="Lý do thứ 3"/>
    <tableColumn id="42" name="Lý do khác, cụ thể"/>
    <tableColumn id="43" name="Lý do tiếp tục đi học?"/>
    <tableColumn id="44" name="Lý do đi học khác"/>
    <tableColumn id="45" name="Tên cơ sở đào tạo"/>
    <tableColumn id="46" name="Ngành nghề đào tạo"/>
    <tableColumn id="47" name="Cấp trình độ của khoá học"/>
    <tableColumn id="48" name="Đánh giá trình độ giáo viên"/>
    <tableColumn id="49" name="Đánh giá giáo trình và nội dung"/>
    <tableColumn id="50" name="Đánh giá về mức độ đáp ứng"/>
    <tableColumn id="51" name="Lĩnh vực cần được cải tiến nhất 1"/>
    <tableColumn id="52" name="Lĩnh vực cần được cải tiến nhất 2"/>
    <tableColumn id="53" name="Lĩnh vực cần được cải tiến nhất 3"/>
    <tableColumn id="54" name="Lĩnh vực khác, cụ thể"/>
    <tableColumn id="55" name="Đánh giá về danh tiếng cơ sở đào tạo"/>
    <tableColumn id="56" name="Đánh giá mức độ hài lòng về chất lượng đào tạo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2"/>
  <sheetViews>
    <sheetView workbookViewId="0">
      <selection activeCell="E26" sqref="E26"/>
    </sheetView>
  </sheetViews>
  <sheetFormatPr defaultColWidth="11" defaultRowHeight="15" x14ac:dyDescent="0.25"/>
  <cols>
    <col min="1" max="1" width="11" customWidth="1"/>
    <col min="2" max="2" width="51.7109375" customWidth="1"/>
    <col min="3" max="4" width="11" customWidth="1"/>
    <col min="5" max="5" width="41.140625" customWidth="1"/>
  </cols>
  <sheetData>
    <row r="3" spans="1:7" x14ac:dyDescent="0.25">
      <c r="A3" t="s">
        <v>174</v>
      </c>
      <c r="B3" s="8" t="s">
        <v>72</v>
      </c>
    </row>
    <row r="4" spans="1:7" x14ac:dyDescent="0.25">
      <c r="B4" s="5" t="s">
        <v>135</v>
      </c>
      <c r="C4" s="6"/>
      <c r="D4" s="6"/>
      <c r="E4" s="5"/>
      <c r="F4" s="1"/>
      <c r="G4" s="1"/>
    </row>
    <row r="5" spans="1:7" ht="15" customHeight="1" x14ac:dyDescent="0.25">
      <c r="B5" s="7" t="s">
        <v>144</v>
      </c>
      <c r="C5" s="6"/>
      <c r="D5" s="6"/>
      <c r="E5" s="61"/>
      <c r="F5" s="1"/>
      <c r="G5" s="1"/>
    </row>
    <row r="6" spans="1:7" ht="14.25" customHeight="1" x14ac:dyDescent="0.25">
      <c r="B6" s="6"/>
      <c r="C6" s="6"/>
      <c r="D6" s="6"/>
      <c r="E6" s="61"/>
      <c r="F6" s="1"/>
      <c r="G6" s="1"/>
    </row>
    <row r="7" spans="1:7" ht="15" customHeight="1" x14ac:dyDescent="0.25">
      <c r="C7" s="8"/>
      <c r="D7" s="8"/>
      <c r="E7" s="8"/>
    </row>
    <row r="8" spans="1:7" ht="14.25" customHeight="1" x14ac:dyDescent="0.25">
      <c r="B8" s="8"/>
      <c r="C8" s="8"/>
      <c r="D8" s="8"/>
      <c r="E8" s="8"/>
    </row>
    <row r="9" spans="1:7" ht="27" customHeight="1" x14ac:dyDescent="0.25">
      <c r="B9" s="17" t="s">
        <v>73</v>
      </c>
      <c r="C9" s="8"/>
      <c r="D9" s="8"/>
      <c r="E9" s="8"/>
    </row>
    <row r="10" spans="1:7" ht="65.25" customHeight="1" x14ac:dyDescent="0.25">
      <c r="B10" s="9" t="s">
        <v>173</v>
      </c>
      <c r="C10" s="8"/>
      <c r="D10" s="8"/>
      <c r="E10" s="8"/>
    </row>
    <row r="11" spans="1:7" ht="41.25" customHeight="1" x14ac:dyDescent="0.25">
      <c r="B11" s="9" t="s">
        <v>81</v>
      </c>
      <c r="C11" s="8"/>
      <c r="D11" s="8"/>
      <c r="E11" s="8"/>
    </row>
    <row r="12" spans="1:7" ht="18" customHeight="1" x14ac:dyDescent="0.25">
      <c r="B12" s="10" t="s">
        <v>178</v>
      </c>
      <c r="C12" s="8"/>
      <c r="D12" s="8"/>
      <c r="E12" s="8"/>
    </row>
    <row r="13" spans="1:7" ht="18" customHeight="1" x14ac:dyDescent="0.25">
      <c r="B13" s="10" t="s">
        <v>179</v>
      </c>
      <c r="C13" s="8"/>
      <c r="D13" s="8"/>
      <c r="E13" s="8"/>
    </row>
    <row r="14" spans="1:7" x14ac:dyDescent="0.25">
      <c r="B14" s="8" t="s">
        <v>180</v>
      </c>
      <c r="C14" s="8"/>
      <c r="D14" s="8"/>
      <c r="E14" s="8"/>
    </row>
    <row r="15" spans="1:7" x14ac:dyDescent="0.25">
      <c r="B15" s="8" t="s">
        <v>175</v>
      </c>
      <c r="C15" s="8"/>
      <c r="D15" s="8"/>
      <c r="E15" s="8"/>
    </row>
    <row r="16" spans="1:7" x14ac:dyDescent="0.25">
      <c r="B16" s="8" t="s">
        <v>74</v>
      </c>
      <c r="C16" s="8"/>
      <c r="D16" s="8"/>
      <c r="E16" s="8"/>
    </row>
    <row r="17" spans="2:5" ht="54" customHeight="1" x14ac:dyDescent="0.25">
      <c r="B17" s="9" t="s">
        <v>75</v>
      </c>
      <c r="C17" s="8"/>
      <c r="D17" s="8"/>
      <c r="E17" s="8"/>
    </row>
    <row r="18" spans="2:5" ht="14.25" customHeight="1" x14ac:dyDescent="0.25">
      <c r="B18" s="8" t="s">
        <v>181</v>
      </c>
      <c r="C18" s="8"/>
      <c r="D18" s="8"/>
      <c r="E18" s="8"/>
    </row>
    <row r="19" spans="2:5" ht="14.25" customHeight="1" x14ac:dyDescent="0.25">
      <c r="B19" s="8" t="s">
        <v>76</v>
      </c>
      <c r="C19" s="8"/>
      <c r="D19" s="8"/>
      <c r="E19" s="8"/>
    </row>
    <row r="20" spans="2:5" x14ac:dyDescent="0.25">
      <c r="B20" s="8" t="s">
        <v>182</v>
      </c>
      <c r="C20" s="8"/>
      <c r="D20" s="8"/>
      <c r="E20" s="8"/>
    </row>
    <row r="21" spans="2:5" x14ac:dyDescent="0.25">
      <c r="B21" s="8" t="s">
        <v>77</v>
      </c>
      <c r="C21" s="8"/>
      <c r="D21" s="8"/>
      <c r="E21" s="8"/>
    </row>
    <row r="22" spans="2:5" x14ac:dyDescent="0.25">
      <c r="B22" s="8" t="s">
        <v>78</v>
      </c>
      <c r="C22" s="8"/>
      <c r="D22" s="8"/>
      <c r="E22" s="8"/>
    </row>
    <row r="23" spans="2:5" x14ac:dyDescent="0.25">
      <c r="B23" s="8" t="s">
        <v>79</v>
      </c>
      <c r="C23" s="8"/>
      <c r="D23" s="8"/>
      <c r="E23" s="8"/>
    </row>
    <row r="24" spans="2:5" x14ac:dyDescent="0.25">
      <c r="B24" s="8" t="s">
        <v>80</v>
      </c>
      <c r="C24" s="8"/>
      <c r="D24" s="8"/>
      <c r="E24" s="8"/>
    </row>
    <row r="25" spans="2:5" x14ac:dyDescent="0.25">
      <c r="B25" s="8" t="s">
        <v>183</v>
      </c>
      <c r="C25" s="8"/>
      <c r="D25" s="8"/>
      <c r="E25" s="8"/>
    </row>
    <row r="26" spans="2:5" ht="25.5" x14ac:dyDescent="0.25">
      <c r="B26" s="9" t="s">
        <v>176</v>
      </c>
      <c r="C26" s="8"/>
      <c r="D26" s="8"/>
      <c r="E26" s="8"/>
    </row>
    <row r="27" spans="2:5" x14ac:dyDescent="0.25">
      <c r="B27" s="8" t="s">
        <v>82</v>
      </c>
      <c r="C27" s="8"/>
      <c r="D27" s="8"/>
      <c r="E27" s="8"/>
    </row>
    <row r="28" spans="2:5" x14ac:dyDescent="0.25">
      <c r="B28" s="8"/>
      <c r="C28" s="8"/>
      <c r="D28" s="8"/>
      <c r="E28" s="8"/>
    </row>
    <row r="29" spans="2:5" x14ac:dyDescent="0.25">
      <c r="B29" s="8"/>
      <c r="C29" s="8"/>
      <c r="D29" s="8"/>
      <c r="E29" s="8"/>
    </row>
    <row r="30" spans="2:5" x14ac:dyDescent="0.25">
      <c r="B30" s="8"/>
      <c r="C30" s="8"/>
      <c r="D30" s="8"/>
      <c r="E30" s="8"/>
    </row>
    <row r="31" spans="2:5" x14ac:dyDescent="0.25">
      <c r="B31" s="8"/>
      <c r="C31" s="8"/>
      <c r="D31" s="8"/>
      <c r="E31" s="8"/>
    </row>
    <row r="32" spans="2:5" x14ac:dyDescent="0.25">
      <c r="B32" s="8"/>
      <c r="C32" s="8"/>
      <c r="D32" s="8"/>
      <c r="E32" s="8"/>
    </row>
  </sheetData>
  <customSheetViews>
    <customSheetView guid="{E562C9EF-13DD-48F1-AEE9-C322F2CE1F15}">
      <selection activeCell="B3" sqref="B3"/>
      <pageMargins left="0.7" right="0.7" top="0.78740157499999996" bottom="0.78740157499999996" header="0.3" footer="0.3"/>
      <pageSetup paperSize="9" orientation="portrait" verticalDpi="0" r:id="rId1"/>
    </customSheetView>
  </customSheetViews>
  <mergeCells count="1">
    <mergeCell ref="E5:E6"/>
  </mergeCells>
  <phoneticPr fontId="0" type="noConversion"/>
  <dataValidations count="1">
    <dataValidation type="list" allowBlank="1" showInputMessage="1" showErrorMessage="1" sqref="B5">
      <formula1>School</formula1>
    </dataValidation>
  </dataValidations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2"/>
  <sheetViews>
    <sheetView workbookViewId="0">
      <selection activeCell="I6" sqref="I6"/>
    </sheetView>
  </sheetViews>
  <sheetFormatPr defaultRowHeight="15" x14ac:dyDescent="0.25"/>
  <cols>
    <col min="1" max="1" width="27.28515625" customWidth="1"/>
    <col min="2" max="2" width="20.85546875" customWidth="1"/>
    <col min="3" max="3" width="12" customWidth="1"/>
    <col min="4" max="4" width="18.85546875" customWidth="1"/>
    <col min="5" max="5" width="14.28515625" bestFit="1" customWidth="1"/>
    <col min="6" max="6" width="25.28515625" bestFit="1" customWidth="1"/>
    <col min="7" max="7" width="7" customWidth="1"/>
    <col min="8" max="8" width="7.28515625" customWidth="1"/>
    <col min="9" max="9" width="11.28515625" bestFit="1" customWidth="1"/>
  </cols>
  <sheetData>
    <row r="3" spans="1:9" x14ac:dyDescent="0.25">
      <c r="A3" s="62" t="s">
        <v>1125</v>
      </c>
      <c r="B3" s="62" t="s">
        <v>1124</v>
      </c>
    </row>
    <row r="4" spans="1:9" x14ac:dyDescent="0.25">
      <c r="A4" s="62" t="s">
        <v>1121</v>
      </c>
      <c r="B4" t="s">
        <v>195</v>
      </c>
      <c r="C4" t="s">
        <v>196</v>
      </c>
      <c r="D4" t="s">
        <v>197</v>
      </c>
      <c r="E4" t="s">
        <v>198</v>
      </c>
      <c r="F4" t="s">
        <v>199</v>
      </c>
      <c r="G4" t="s">
        <v>200</v>
      </c>
      <c r="H4" t="s">
        <v>1122</v>
      </c>
      <c r="I4" t="s">
        <v>1123</v>
      </c>
    </row>
    <row r="5" spans="1:9" x14ac:dyDescent="0.25">
      <c r="A5" s="63" t="s">
        <v>1005</v>
      </c>
      <c r="B5" s="64">
        <v>26</v>
      </c>
      <c r="C5" s="64">
        <v>6</v>
      </c>
      <c r="D5" s="64"/>
      <c r="E5" s="64">
        <v>5</v>
      </c>
      <c r="F5" s="64"/>
      <c r="G5" s="64">
        <v>1</v>
      </c>
      <c r="H5" s="64"/>
      <c r="I5" s="64">
        <v>38</v>
      </c>
    </row>
    <row r="6" spans="1:9" x14ac:dyDescent="0.25">
      <c r="A6" s="63" t="s">
        <v>580</v>
      </c>
      <c r="B6" s="64">
        <v>29</v>
      </c>
      <c r="C6" s="64">
        <v>1</v>
      </c>
      <c r="D6" s="64"/>
      <c r="E6" s="64"/>
      <c r="F6" s="64">
        <v>4</v>
      </c>
      <c r="G6" s="64"/>
      <c r="H6" s="64"/>
      <c r="I6" s="64">
        <v>34</v>
      </c>
    </row>
    <row r="7" spans="1:9" x14ac:dyDescent="0.25">
      <c r="A7" s="63" t="s">
        <v>350</v>
      </c>
      <c r="B7" s="64">
        <v>52</v>
      </c>
      <c r="C7" s="64">
        <v>9</v>
      </c>
      <c r="D7" s="64">
        <v>14</v>
      </c>
      <c r="E7" s="64">
        <v>5</v>
      </c>
      <c r="F7" s="64">
        <v>2</v>
      </c>
      <c r="G7" s="64"/>
      <c r="H7" s="64"/>
      <c r="I7" s="64">
        <v>82</v>
      </c>
    </row>
    <row r="8" spans="1:9" x14ac:dyDescent="0.25">
      <c r="A8" s="63" t="s">
        <v>1043</v>
      </c>
      <c r="B8" s="64">
        <v>24</v>
      </c>
      <c r="C8" s="64">
        <v>5</v>
      </c>
      <c r="D8" s="64"/>
      <c r="E8" s="64">
        <v>6</v>
      </c>
      <c r="F8" s="64">
        <v>1</v>
      </c>
      <c r="G8" s="64"/>
      <c r="H8" s="64"/>
      <c r="I8" s="64">
        <v>36</v>
      </c>
    </row>
    <row r="9" spans="1:9" x14ac:dyDescent="0.25">
      <c r="A9" s="63" t="s">
        <v>663</v>
      </c>
      <c r="B9" s="64">
        <v>74</v>
      </c>
      <c r="C9" s="64">
        <v>8</v>
      </c>
      <c r="D9" s="64">
        <v>11</v>
      </c>
      <c r="E9" s="64"/>
      <c r="F9" s="64"/>
      <c r="G9" s="64"/>
      <c r="H9" s="64"/>
      <c r="I9" s="64">
        <v>93</v>
      </c>
    </row>
    <row r="10" spans="1:9" x14ac:dyDescent="0.25">
      <c r="A10" s="63" t="s">
        <v>468</v>
      </c>
      <c r="B10" s="64">
        <v>59</v>
      </c>
      <c r="C10" s="64">
        <v>16</v>
      </c>
      <c r="D10" s="64">
        <v>1</v>
      </c>
      <c r="E10" s="64">
        <v>2</v>
      </c>
      <c r="F10" s="64">
        <v>7</v>
      </c>
      <c r="G10" s="64"/>
      <c r="H10" s="64"/>
      <c r="I10" s="64">
        <v>85</v>
      </c>
    </row>
    <row r="11" spans="1:9" x14ac:dyDescent="0.25">
      <c r="A11" s="63" t="s">
        <v>1101</v>
      </c>
      <c r="B11" s="64">
        <v>5</v>
      </c>
      <c r="C11" s="64"/>
      <c r="D11" s="64"/>
      <c r="E11" s="64"/>
      <c r="F11" s="64">
        <v>1</v>
      </c>
      <c r="G11" s="64"/>
      <c r="H11" s="64"/>
      <c r="I11" s="64">
        <v>6</v>
      </c>
    </row>
    <row r="12" spans="1:9" x14ac:dyDescent="0.25">
      <c r="A12" s="63" t="s">
        <v>838</v>
      </c>
      <c r="B12" s="64">
        <v>19</v>
      </c>
      <c r="C12" s="64">
        <v>2</v>
      </c>
      <c r="D12" s="64"/>
      <c r="E12" s="64"/>
      <c r="F12" s="64">
        <v>3</v>
      </c>
      <c r="G12" s="64"/>
      <c r="H12" s="64"/>
      <c r="I12" s="64">
        <v>24</v>
      </c>
    </row>
    <row r="13" spans="1:9" x14ac:dyDescent="0.25">
      <c r="A13" s="63" t="s">
        <v>908</v>
      </c>
      <c r="B13" s="64">
        <v>2</v>
      </c>
      <c r="C13" s="64">
        <v>2</v>
      </c>
      <c r="D13" s="64"/>
      <c r="E13" s="64">
        <v>2</v>
      </c>
      <c r="F13" s="64">
        <v>1</v>
      </c>
      <c r="G13" s="64"/>
      <c r="H13" s="64"/>
      <c r="I13" s="64">
        <v>7</v>
      </c>
    </row>
    <row r="14" spans="1:9" x14ac:dyDescent="0.25">
      <c r="A14" s="63" t="s">
        <v>1089</v>
      </c>
      <c r="B14" s="64">
        <v>6</v>
      </c>
      <c r="C14" s="64">
        <v>1</v>
      </c>
      <c r="D14" s="64"/>
      <c r="E14" s="64"/>
      <c r="F14" s="64">
        <v>2</v>
      </c>
      <c r="G14" s="64"/>
      <c r="H14" s="64"/>
      <c r="I14" s="64">
        <v>9</v>
      </c>
    </row>
    <row r="15" spans="1:9" x14ac:dyDescent="0.25">
      <c r="A15" s="63" t="s">
        <v>552</v>
      </c>
      <c r="B15" s="64">
        <v>14</v>
      </c>
      <c r="C15" s="64">
        <v>1</v>
      </c>
      <c r="D15" s="64"/>
      <c r="E15" s="64"/>
      <c r="F15" s="64"/>
      <c r="G15" s="64"/>
      <c r="H15" s="64"/>
      <c r="I15" s="64">
        <v>15</v>
      </c>
    </row>
    <row r="16" spans="1:9" x14ac:dyDescent="0.25">
      <c r="A16" s="63" t="s">
        <v>868</v>
      </c>
      <c r="B16" s="64">
        <v>20</v>
      </c>
      <c r="C16" s="64">
        <v>4</v>
      </c>
      <c r="D16" s="64"/>
      <c r="E16" s="64">
        <v>1</v>
      </c>
      <c r="F16" s="64">
        <v>3</v>
      </c>
      <c r="G16" s="64"/>
      <c r="H16" s="64"/>
      <c r="I16" s="64">
        <v>28</v>
      </c>
    </row>
    <row r="17" spans="1:9" x14ac:dyDescent="0.25">
      <c r="A17" s="63" t="s">
        <v>887</v>
      </c>
      <c r="B17" s="64">
        <v>6</v>
      </c>
      <c r="C17" s="64"/>
      <c r="D17" s="64"/>
      <c r="E17" s="64"/>
      <c r="F17" s="64">
        <v>2</v>
      </c>
      <c r="G17" s="64"/>
      <c r="H17" s="64"/>
      <c r="I17" s="64">
        <v>8</v>
      </c>
    </row>
    <row r="18" spans="1:9" x14ac:dyDescent="0.25">
      <c r="A18" s="63" t="s">
        <v>1092</v>
      </c>
      <c r="B18" s="64">
        <v>12</v>
      </c>
      <c r="C18" s="64"/>
      <c r="D18" s="64"/>
      <c r="E18" s="64">
        <v>1</v>
      </c>
      <c r="F18" s="64">
        <v>2</v>
      </c>
      <c r="G18" s="64"/>
      <c r="H18" s="64"/>
      <c r="I18" s="64">
        <v>15</v>
      </c>
    </row>
    <row r="19" spans="1:9" x14ac:dyDescent="0.25">
      <c r="A19" s="63" t="s">
        <v>1122</v>
      </c>
      <c r="B19" s="64"/>
      <c r="C19" s="64"/>
      <c r="D19" s="64"/>
      <c r="E19" s="64"/>
      <c r="F19" s="64"/>
      <c r="G19" s="64"/>
      <c r="H19" s="64"/>
      <c r="I19" s="64"/>
    </row>
    <row r="20" spans="1:9" x14ac:dyDescent="0.25">
      <c r="A20" s="63" t="s">
        <v>1123</v>
      </c>
      <c r="B20" s="64">
        <v>348</v>
      </c>
      <c r="C20" s="64">
        <v>55</v>
      </c>
      <c r="D20" s="64">
        <v>26</v>
      </c>
      <c r="E20" s="64">
        <v>22</v>
      </c>
      <c r="F20" s="64">
        <v>28</v>
      </c>
      <c r="G20" s="64">
        <v>1</v>
      </c>
      <c r="H20" s="64"/>
      <c r="I20" s="64">
        <v>480</v>
      </c>
    </row>
    <row r="22" spans="1:9" x14ac:dyDescent="0.25">
      <c r="A22" s="63" t="s">
        <v>1005</v>
      </c>
      <c r="B22" s="63" t="s">
        <v>1005</v>
      </c>
    </row>
    <row r="23" spans="1:9" x14ac:dyDescent="0.25">
      <c r="A23" s="63" t="s">
        <v>580</v>
      </c>
      <c r="B23" s="63" t="s">
        <v>580</v>
      </c>
    </row>
    <row r="24" spans="1:9" x14ac:dyDescent="0.25">
      <c r="A24" s="63" t="s">
        <v>350</v>
      </c>
      <c r="B24" s="63" t="s">
        <v>350</v>
      </c>
    </row>
    <row r="25" spans="1:9" s="66" customFormat="1" x14ac:dyDescent="0.25">
      <c r="A25" s="65" t="s">
        <v>1043</v>
      </c>
      <c r="B25" s="65" t="s">
        <v>663</v>
      </c>
    </row>
    <row r="26" spans="1:9" s="66" customFormat="1" x14ac:dyDescent="0.25">
      <c r="A26" s="65" t="s">
        <v>663</v>
      </c>
      <c r="B26" s="65" t="s">
        <v>663</v>
      </c>
    </row>
    <row r="27" spans="1:9" x14ac:dyDescent="0.25">
      <c r="A27" s="63" t="s">
        <v>468</v>
      </c>
      <c r="B27" s="63" t="s">
        <v>468</v>
      </c>
    </row>
    <row r="28" spans="1:9" s="68" customFormat="1" x14ac:dyDescent="0.25">
      <c r="A28" s="67" t="s">
        <v>1101</v>
      </c>
      <c r="B28" s="67" t="s">
        <v>1127</v>
      </c>
    </row>
    <row r="29" spans="1:9" x14ac:dyDescent="0.25">
      <c r="A29" s="63" t="s">
        <v>838</v>
      </c>
      <c r="B29" s="63" t="s">
        <v>838</v>
      </c>
    </row>
    <row r="30" spans="1:9" x14ac:dyDescent="0.25">
      <c r="A30" s="63" t="s">
        <v>908</v>
      </c>
      <c r="B30" s="63" t="s">
        <v>908</v>
      </c>
    </row>
    <row r="31" spans="1:9" x14ac:dyDescent="0.25">
      <c r="A31" s="63" t="s">
        <v>1089</v>
      </c>
      <c r="B31" s="63" t="s">
        <v>1089</v>
      </c>
    </row>
    <row r="32" spans="1:9" x14ac:dyDescent="0.25">
      <c r="A32" s="63" t="s">
        <v>552</v>
      </c>
      <c r="B32" s="63" t="s">
        <v>552</v>
      </c>
    </row>
    <row r="33" spans="1:9" s="70" customFormat="1" x14ac:dyDescent="0.25">
      <c r="A33" s="69" t="s">
        <v>868</v>
      </c>
      <c r="B33" s="69" t="s">
        <v>1128</v>
      </c>
    </row>
    <row r="34" spans="1:9" s="70" customFormat="1" x14ac:dyDescent="0.25">
      <c r="A34" s="69" t="s">
        <v>887</v>
      </c>
      <c r="B34" s="69" t="s">
        <v>1128</v>
      </c>
    </row>
    <row r="35" spans="1:9" x14ac:dyDescent="0.25">
      <c r="A35" s="63" t="s">
        <v>1092</v>
      </c>
      <c r="B35" s="63" t="s">
        <v>1092</v>
      </c>
    </row>
    <row r="37" spans="1:9" x14ac:dyDescent="0.25">
      <c r="A37" s="62" t="s">
        <v>1125</v>
      </c>
      <c r="B37" s="62" t="s">
        <v>1124</v>
      </c>
    </row>
    <row r="38" spans="1:9" x14ac:dyDescent="0.25">
      <c r="A38" s="62" t="s">
        <v>1121</v>
      </c>
      <c r="B38" t="s">
        <v>195</v>
      </c>
      <c r="C38" t="s">
        <v>196</v>
      </c>
      <c r="D38" t="s">
        <v>197</v>
      </c>
      <c r="E38" t="s">
        <v>198</v>
      </c>
      <c r="F38" t="s">
        <v>199</v>
      </c>
      <c r="G38" t="s">
        <v>200</v>
      </c>
      <c r="H38" t="s">
        <v>1122</v>
      </c>
      <c r="I38" t="s">
        <v>1123</v>
      </c>
    </row>
    <row r="39" spans="1:9" x14ac:dyDescent="0.25">
      <c r="A39" s="63" t="s">
        <v>1005</v>
      </c>
      <c r="B39" s="64">
        <v>26</v>
      </c>
      <c r="C39" s="64">
        <v>6</v>
      </c>
      <c r="D39" s="64"/>
      <c r="E39" s="64">
        <v>5</v>
      </c>
      <c r="F39" s="64"/>
      <c r="G39" s="64">
        <v>1</v>
      </c>
      <c r="H39" s="64"/>
      <c r="I39" s="64">
        <v>38</v>
      </c>
    </row>
    <row r="40" spans="1:9" x14ac:dyDescent="0.25">
      <c r="A40" s="63" t="s">
        <v>580</v>
      </c>
      <c r="B40" s="64">
        <v>29</v>
      </c>
      <c r="C40" s="64">
        <v>1</v>
      </c>
      <c r="D40" s="64"/>
      <c r="E40" s="64"/>
      <c r="F40" s="64">
        <v>4</v>
      </c>
      <c r="G40" s="64"/>
      <c r="H40" s="64"/>
      <c r="I40" s="64">
        <v>34</v>
      </c>
    </row>
    <row r="41" spans="1:9" x14ac:dyDescent="0.25">
      <c r="A41" s="63" t="s">
        <v>350</v>
      </c>
      <c r="B41" s="64">
        <v>52</v>
      </c>
      <c r="C41" s="64">
        <v>9</v>
      </c>
      <c r="D41" s="64">
        <v>14</v>
      </c>
      <c r="E41" s="64">
        <v>5</v>
      </c>
      <c r="F41" s="64">
        <v>2</v>
      </c>
      <c r="G41" s="64"/>
      <c r="H41" s="64"/>
      <c r="I41" s="64">
        <v>82</v>
      </c>
    </row>
    <row r="42" spans="1:9" x14ac:dyDescent="0.25">
      <c r="A42" s="63" t="s">
        <v>663</v>
      </c>
      <c r="B42" s="64">
        <v>98</v>
      </c>
      <c r="C42" s="64">
        <v>13</v>
      </c>
      <c r="D42" s="64">
        <v>11</v>
      </c>
      <c r="E42" s="64">
        <v>6</v>
      </c>
      <c r="F42" s="64">
        <v>1</v>
      </c>
      <c r="G42" s="64"/>
      <c r="H42" s="64"/>
      <c r="I42" s="64">
        <v>129</v>
      </c>
    </row>
    <row r="43" spans="1:9" x14ac:dyDescent="0.25">
      <c r="A43" s="63" t="s">
        <v>468</v>
      </c>
      <c r="B43" s="64">
        <v>59</v>
      </c>
      <c r="C43" s="64">
        <v>16</v>
      </c>
      <c r="D43" s="64">
        <v>1</v>
      </c>
      <c r="E43" s="64">
        <v>2</v>
      </c>
      <c r="F43" s="64">
        <v>7</v>
      </c>
      <c r="G43" s="64"/>
      <c r="H43" s="64"/>
      <c r="I43" s="64">
        <v>85</v>
      </c>
    </row>
    <row r="44" spans="1:9" x14ac:dyDescent="0.25">
      <c r="A44" s="63" t="s">
        <v>838</v>
      </c>
      <c r="B44" s="64">
        <v>19</v>
      </c>
      <c r="C44" s="64">
        <v>2</v>
      </c>
      <c r="D44" s="64"/>
      <c r="E44" s="64"/>
      <c r="F44" s="64">
        <v>3</v>
      </c>
      <c r="G44" s="64"/>
      <c r="H44" s="64"/>
      <c r="I44" s="64">
        <v>24</v>
      </c>
    </row>
    <row r="45" spans="1:9" x14ac:dyDescent="0.25">
      <c r="A45" s="63" t="s">
        <v>1127</v>
      </c>
      <c r="B45" s="64">
        <v>5</v>
      </c>
      <c r="C45" s="64"/>
      <c r="D45" s="64"/>
      <c r="E45" s="64"/>
      <c r="F45" s="64">
        <v>1</v>
      </c>
      <c r="G45" s="64"/>
      <c r="H45" s="64"/>
      <c r="I45" s="64">
        <v>6</v>
      </c>
    </row>
    <row r="46" spans="1:9" x14ac:dyDescent="0.25">
      <c r="A46" s="63" t="s">
        <v>908</v>
      </c>
      <c r="B46" s="64">
        <v>2</v>
      </c>
      <c r="C46" s="64">
        <v>2</v>
      </c>
      <c r="D46" s="64"/>
      <c r="E46" s="64">
        <v>2</v>
      </c>
      <c r="F46" s="64">
        <v>1</v>
      </c>
      <c r="G46" s="64"/>
      <c r="H46" s="64"/>
      <c r="I46" s="64">
        <v>7</v>
      </c>
    </row>
    <row r="47" spans="1:9" x14ac:dyDescent="0.25">
      <c r="A47" s="63" t="s">
        <v>1089</v>
      </c>
      <c r="B47" s="64">
        <v>6</v>
      </c>
      <c r="C47" s="64">
        <v>1</v>
      </c>
      <c r="D47" s="64"/>
      <c r="E47" s="64"/>
      <c r="F47" s="64">
        <v>2</v>
      </c>
      <c r="G47" s="64"/>
      <c r="H47" s="64"/>
      <c r="I47" s="64">
        <v>9</v>
      </c>
    </row>
    <row r="48" spans="1:9" x14ac:dyDescent="0.25">
      <c r="A48" s="63" t="s">
        <v>552</v>
      </c>
      <c r="B48" s="64">
        <v>14</v>
      </c>
      <c r="C48" s="64">
        <v>1</v>
      </c>
      <c r="D48" s="64"/>
      <c r="E48" s="64"/>
      <c r="F48" s="64"/>
      <c r="G48" s="64"/>
      <c r="H48" s="64"/>
      <c r="I48" s="64">
        <v>15</v>
      </c>
    </row>
    <row r="49" spans="1:9" x14ac:dyDescent="0.25">
      <c r="A49" s="63" t="s">
        <v>1128</v>
      </c>
      <c r="B49" s="64">
        <v>26</v>
      </c>
      <c r="C49" s="64">
        <v>4</v>
      </c>
      <c r="D49" s="64"/>
      <c r="E49" s="64">
        <v>1</v>
      </c>
      <c r="F49" s="64">
        <v>5</v>
      </c>
      <c r="G49" s="64"/>
      <c r="H49" s="64"/>
      <c r="I49" s="64">
        <v>36</v>
      </c>
    </row>
    <row r="50" spans="1:9" x14ac:dyDescent="0.25">
      <c r="A50" s="63" t="s">
        <v>1092</v>
      </c>
      <c r="B50" s="64">
        <v>12</v>
      </c>
      <c r="C50" s="64"/>
      <c r="D50" s="64"/>
      <c r="E50" s="64">
        <v>1</v>
      </c>
      <c r="F50" s="64">
        <v>2</v>
      </c>
      <c r="G50" s="64"/>
      <c r="H50" s="64"/>
      <c r="I50" s="64">
        <v>15</v>
      </c>
    </row>
    <row r="51" spans="1:9" x14ac:dyDescent="0.25">
      <c r="A51" s="63" t="s">
        <v>1122</v>
      </c>
      <c r="B51" s="64"/>
      <c r="C51" s="64"/>
      <c r="D51" s="64"/>
      <c r="E51" s="64"/>
      <c r="F51" s="64"/>
      <c r="G51" s="64"/>
      <c r="H51" s="64"/>
      <c r="I51" s="64"/>
    </row>
    <row r="52" spans="1:9" x14ac:dyDescent="0.25">
      <c r="A52" s="63" t="s">
        <v>1123</v>
      </c>
      <c r="B52" s="64">
        <v>348</v>
      </c>
      <c r="C52" s="64">
        <v>55</v>
      </c>
      <c r="D52" s="64">
        <v>26</v>
      </c>
      <c r="E52" s="64">
        <v>22</v>
      </c>
      <c r="F52" s="64">
        <v>28</v>
      </c>
      <c r="G52" s="64">
        <v>1</v>
      </c>
      <c r="H52" s="64"/>
      <c r="I52" s="64">
        <v>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23"/>
  <sheetViews>
    <sheetView tabSelected="1" workbookViewId="0">
      <selection sqref="A1:BD223"/>
    </sheetView>
  </sheetViews>
  <sheetFormatPr defaultRowHeight="15" x14ac:dyDescent="0.25"/>
  <cols>
    <col min="2" max="2" width="14.28515625" customWidth="1"/>
    <col min="4" max="4" width="11" customWidth="1"/>
    <col min="6" max="6" width="13.85546875" customWidth="1"/>
    <col min="7" max="7" width="22.42578125" customWidth="1"/>
    <col min="8" max="8" width="24.42578125" customWidth="1"/>
    <col min="9" max="9" width="14" customWidth="1"/>
    <col min="10" max="10" width="11.140625" customWidth="1"/>
    <col min="11" max="11" width="11.28515625" customWidth="1"/>
    <col min="12" max="12" width="11.85546875" customWidth="1"/>
    <col min="13" max="13" width="19.85546875" customWidth="1"/>
    <col min="14" max="14" width="19.7109375" customWidth="1"/>
    <col min="15" max="15" width="22.85546875" customWidth="1"/>
    <col min="16" max="17" width="12.7109375" customWidth="1"/>
    <col min="18" max="18" width="20.85546875" customWidth="1"/>
    <col min="19" max="19" width="23.5703125" customWidth="1"/>
    <col min="20" max="20" width="27.85546875" customWidth="1"/>
    <col min="21" max="21" width="27.140625" customWidth="1"/>
    <col min="22" max="22" width="19.28515625" customWidth="1"/>
    <col min="23" max="23" width="28.85546875" customWidth="1"/>
    <col min="24" max="24" width="22" customWidth="1"/>
    <col min="25" max="25" width="25.5703125" customWidth="1"/>
    <col min="26" max="26" width="36.28515625" customWidth="1"/>
    <col min="27" max="27" width="19.85546875" customWidth="1"/>
    <col min="28" max="28" width="13.7109375" customWidth="1"/>
    <col min="29" max="29" width="35.42578125" customWidth="1"/>
    <col min="30" max="30" width="29.7109375" customWidth="1"/>
    <col min="31" max="31" width="18.5703125" customWidth="1"/>
    <col min="32" max="32" width="15" customWidth="1"/>
    <col min="33" max="33" width="21.42578125" customWidth="1"/>
    <col min="34" max="34" width="17.85546875" customWidth="1"/>
    <col min="35" max="35" width="22.85546875" customWidth="1"/>
    <col min="36" max="36" width="27.140625" customWidth="1"/>
    <col min="37" max="37" width="21.7109375" customWidth="1"/>
    <col min="38" max="38" width="17.42578125" customWidth="1"/>
    <col min="39" max="39" width="9.5703125" customWidth="1"/>
    <col min="40" max="41" width="12.85546875" customWidth="1"/>
    <col min="42" max="42" width="18.5703125" customWidth="1"/>
    <col min="43" max="43" width="21.7109375" customWidth="1"/>
    <col min="44" max="44" width="18" customWidth="1"/>
    <col min="45" max="45" width="19" customWidth="1"/>
    <col min="46" max="46" width="20.85546875" customWidth="1"/>
    <col min="47" max="47" width="25.7109375" customWidth="1"/>
    <col min="48" max="48" width="26.85546875" customWidth="1"/>
    <col min="49" max="49" width="30.28515625" customWidth="1"/>
    <col min="50" max="50" width="28.5703125" customWidth="1"/>
    <col min="51" max="53" width="32.140625" customWidth="1"/>
    <col min="54" max="54" width="21.42578125" customWidth="1"/>
    <col min="55" max="55" width="35.85546875" customWidth="1"/>
    <col min="56" max="56" width="45.42578125" customWidth="1"/>
  </cols>
  <sheetData>
    <row r="1" spans="1:56" x14ac:dyDescent="0.25">
      <c r="A1" t="s">
        <v>294</v>
      </c>
      <c r="B1" t="s">
        <v>48</v>
      </c>
      <c r="C1" t="s">
        <v>49</v>
      </c>
      <c r="D1" t="s">
        <v>50</v>
      </c>
      <c r="E1" t="s">
        <v>51</v>
      </c>
      <c r="F1" t="s">
        <v>1106</v>
      </c>
      <c r="G1" t="s">
        <v>115</v>
      </c>
      <c r="H1" t="s">
        <v>1112</v>
      </c>
      <c r="I1" t="s">
        <v>116</v>
      </c>
      <c r="J1" t="s">
        <v>52</v>
      </c>
      <c r="K1" t="s">
        <v>1120</v>
      </c>
      <c r="L1" t="s">
        <v>295</v>
      </c>
      <c r="M1" t="s">
        <v>117</v>
      </c>
      <c r="N1" t="s">
        <v>53</v>
      </c>
      <c r="O1" t="s">
        <v>201</v>
      </c>
      <c r="P1" t="s">
        <v>1105</v>
      </c>
      <c r="Q1" t="s">
        <v>1111</v>
      </c>
      <c r="R1" t="s">
        <v>63</v>
      </c>
      <c r="S1" t="s">
        <v>136</v>
      </c>
      <c r="T1" t="s">
        <v>140</v>
      </c>
      <c r="U1" t="s">
        <v>54</v>
      </c>
      <c r="V1" t="s">
        <v>55</v>
      </c>
      <c r="W1" t="s">
        <v>56</v>
      </c>
      <c r="X1" t="s">
        <v>211</v>
      </c>
      <c r="Y1" t="s">
        <v>212</v>
      </c>
      <c r="Z1" t="s">
        <v>57</v>
      </c>
      <c r="AA1" t="s">
        <v>58</v>
      </c>
      <c r="AB1" t="s">
        <v>133</v>
      </c>
      <c r="AC1" t="s">
        <v>59</v>
      </c>
      <c r="AD1" t="s">
        <v>60</v>
      </c>
      <c r="AE1" t="s">
        <v>61</v>
      </c>
      <c r="AF1" t="s">
        <v>62</v>
      </c>
      <c r="AG1" t="s">
        <v>232</v>
      </c>
      <c r="AH1" t="s">
        <v>233</v>
      </c>
      <c r="AI1" t="s">
        <v>236</v>
      </c>
      <c r="AJ1" t="s">
        <v>237</v>
      </c>
      <c r="AK1" t="s">
        <v>299</v>
      </c>
      <c r="AL1" t="s">
        <v>64</v>
      </c>
      <c r="AM1" t="s">
        <v>252</v>
      </c>
      <c r="AN1" t="s">
        <v>65</v>
      </c>
      <c r="AO1" t="s">
        <v>66</v>
      </c>
      <c r="AP1" t="s">
        <v>300</v>
      </c>
      <c r="AQ1" t="s">
        <v>254</v>
      </c>
      <c r="AR1" t="s">
        <v>301</v>
      </c>
      <c r="AS1" t="s">
        <v>67</v>
      </c>
      <c r="AT1" t="s">
        <v>261</v>
      </c>
      <c r="AU1" t="s">
        <v>109</v>
      </c>
      <c r="AV1" t="s">
        <v>262</v>
      </c>
      <c r="AW1" t="s">
        <v>263</v>
      </c>
      <c r="AX1" t="s">
        <v>264</v>
      </c>
      <c r="AY1" t="s">
        <v>302</v>
      </c>
      <c r="AZ1" t="s">
        <v>303</v>
      </c>
      <c r="BA1" t="s">
        <v>304</v>
      </c>
      <c r="BB1" t="s">
        <v>275</v>
      </c>
      <c r="BC1" t="s">
        <v>68</v>
      </c>
      <c r="BD1" t="s">
        <v>69</v>
      </c>
    </row>
    <row r="2" spans="1:56" x14ac:dyDescent="0.25">
      <c r="A2">
        <v>476</v>
      </c>
      <c r="B2">
        <v>1216016</v>
      </c>
      <c r="C2" t="s">
        <v>1099</v>
      </c>
      <c r="D2" t="s">
        <v>1026</v>
      </c>
      <c r="E2" t="s">
        <v>882</v>
      </c>
      <c r="G2" t="s">
        <v>1092</v>
      </c>
      <c r="H2" t="s">
        <v>1092</v>
      </c>
      <c r="I2" t="s">
        <v>190</v>
      </c>
      <c r="J2" t="s">
        <v>192</v>
      </c>
      <c r="K2" t="b">
        <v>0</v>
      </c>
      <c r="L2">
        <v>1990</v>
      </c>
      <c r="M2" t="s">
        <v>279</v>
      </c>
      <c r="N2" t="s">
        <v>195</v>
      </c>
      <c r="R2" t="s">
        <v>206</v>
      </c>
      <c r="T2">
        <v>40</v>
      </c>
      <c r="U2" t="s">
        <v>92</v>
      </c>
      <c r="V2" t="s">
        <v>1118</v>
      </c>
      <c r="X2" t="s">
        <v>217</v>
      </c>
      <c r="Y2" t="s">
        <v>213</v>
      </c>
      <c r="Z2" t="s">
        <v>297</v>
      </c>
      <c r="AB2" t="s">
        <v>185</v>
      </c>
      <c r="AC2" t="s">
        <v>100</v>
      </c>
      <c r="AD2" t="s">
        <v>234</v>
      </c>
      <c r="AE2" t="s">
        <v>219</v>
      </c>
      <c r="AF2" t="s">
        <v>229</v>
      </c>
      <c r="AH2" t="s">
        <v>235</v>
      </c>
      <c r="AV2" t="s">
        <v>266</v>
      </c>
      <c r="AW2" t="s">
        <v>265</v>
      </c>
      <c r="AX2" t="s">
        <v>265</v>
      </c>
      <c r="AY2" t="s">
        <v>271</v>
      </c>
      <c r="BC2" t="s">
        <v>265</v>
      </c>
      <c r="BD2" t="s">
        <v>265</v>
      </c>
    </row>
    <row r="3" spans="1:56" x14ac:dyDescent="0.25">
      <c r="A3">
        <v>2</v>
      </c>
      <c r="B3" t="s">
        <v>356</v>
      </c>
      <c r="C3" t="s">
        <v>322</v>
      </c>
      <c r="D3" t="s">
        <v>308</v>
      </c>
      <c r="E3" t="s">
        <v>357</v>
      </c>
      <c r="G3" t="s">
        <v>350</v>
      </c>
      <c r="H3" t="s">
        <v>350</v>
      </c>
      <c r="I3" t="s">
        <v>190</v>
      </c>
      <c r="J3" t="s">
        <v>193</v>
      </c>
      <c r="K3" t="s">
        <v>1126</v>
      </c>
      <c r="L3">
        <v>1993</v>
      </c>
      <c r="M3" t="s">
        <v>281</v>
      </c>
      <c r="N3" t="s">
        <v>195</v>
      </c>
      <c r="O3" t="s">
        <v>358</v>
      </c>
      <c r="P3" t="s">
        <v>1134</v>
      </c>
      <c r="Q3" t="e">
        <v>#VALUE!</v>
      </c>
      <c r="R3" t="s">
        <v>209</v>
      </c>
      <c r="T3" t="s">
        <v>309</v>
      </c>
      <c r="U3" t="s">
        <v>91</v>
      </c>
      <c r="V3" t="s">
        <v>1114</v>
      </c>
      <c r="X3" t="s">
        <v>217</v>
      </c>
      <c r="Y3" t="s">
        <v>217</v>
      </c>
      <c r="Z3" t="s">
        <v>296</v>
      </c>
      <c r="AB3" t="s">
        <v>185</v>
      </c>
      <c r="AC3" t="s">
        <v>102</v>
      </c>
      <c r="AD3" t="s">
        <v>234</v>
      </c>
      <c r="AF3" t="s">
        <v>330</v>
      </c>
      <c r="AG3" t="s">
        <v>335</v>
      </c>
      <c r="AH3" t="s">
        <v>234</v>
      </c>
      <c r="AI3" t="s">
        <v>350</v>
      </c>
      <c r="AV3" t="s">
        <v>266</v>
      </c>
      <c r="AW3" t="s">
        <v>266</v>
      </c>
      <c r="AX3" t="s">
        <v>266</v>
      </c>
      <c r="AY3" t="s">
        <v>271</v>
      </c>
      <c r="AZ3" t="s">
        <v>273</v>
      </c>
      <c r="BC3" t="s">
        <v>266</v>
      </c>
      <c r="BD3" t="s">
        <v>266</v>
      </c>
    </row>
    <row r="4" spans="1:56" x14ac:dyDescent="0.25">
      <c r="A4">
        <v>3</v>
      </c>
      <c r="B4" t="s">
        <v>359</v>
      </c>
      <c r="C4" t="s">
        <v>305</v>
      </c>
      <c r="D4" t="s">
        <v>360</v>
      </c>
      <c r="E4" t="s">
        <v>361</v>
      </c>
      <c r="G4" t="s">
        <v>350</v>
      </c>
      <c r="H4" t="s">
        <v>350</v>
      </c>
      <c r="I4" t="s">
        <v>190</v>
      </c>
      <c r="J4" t="s">
        <v>192</v>
      </c>
      <c r="K4" t="b">
        <v>0</v>
      </c>
      <c r="L4">
        <v>1900</v>
      </c>
      <c r="M4" t="s">
        <v>279</v>
      </c>
      <c r="N4" t="s">
        <v>195</v>
      </c>
      <c r="P4" t="s">
        <v>1134</v>
      </c>
      <c r="R4" t="s">
        <v>209</v>
      </c>
      <c r="S4" t="s">
        <v>209</v>
      </c>
      <c r="T4" t="s">
        <v>309</v>
      </c>
      <c r="U4" t="s">
        <v>92</v>
      </c>
      <c r="V4" t="s">
        <v>1114</v>
      </c>
      <c r="X4" t="s">
        <v>217</v>
      </c>
      <c r="Y4" t="s">
        <v>217</v>
      </c>
      <c r="AA4">
        <v>3500000</v>
      </c>
      <c r="AB4" t="s">
        <v>184</v>
      </c>
      <c r="AC4" t="s">
        <v>100</v>
      </c>
      <c r="AD4" t="s">
        <v>234</v>
      </c>
      <c r="AF4" t="s">
        <v>330</v>
      </c>
      <c r="AG4" t="s">
        <v>331</v>
      </c>
      <c r="AH4" t="s">
        <v>234</v>
      </c>
      <c r="AJ4" t="s">
        <v>238</v>
      </c>
      <c r="AV4" t="s">
        <v>265</v>
      </c>
      <c r="AW4" t="s">
        <v>265</v>
      </c>
      <c r="AX4" t="s">
        <v>265</v>
      </c>
      <c r="AY4" t="s">
        <v>273</v>
      </c>
      <c r="BC4" t="s">
        <v>265</v>
      </c>
      <c r="BD4" t="s">
        <v>265</v>
      </c>
    </row>
    <row r="5" spans="1:56" x14ac:dyDescent="0.25">
      <c r="A5">
        <v>4</v>
      </c>
      <c r="B5" t="s">
        <v>362</v>
      </c>
      <c r="C5" t="s">
        <v>305</v>
      </c>
      <c r="D5" t="s">
        <v>315</v>
      </c>
      <c r="E5" t="s">
        <v>363</v>
      </c>
      <c r="G5" t="s">
        <v>350</v>
      </c>
      <c r="H5" t="s">
        <v>350</v>
      </c>
      <c r="I5" t="s">
        <v>190</v>
      </c>
      <c r="J5" t="s">
        <v>193</v>
      </c>
      <c r="K5" t="s">
        <v>1126</v>
      </c>
      <c r="L5">
        <v>1994</v>
      </c>
      <c r="M5" t="s">
        <v>280</v>
      </c>
      <c r="N5" t="s">
        <v>195</v>
      </c>
      <c r="P5" t="s">
        <v>1135</v>
      </c>
      <c r="R5" t="s">
        <v>208</v>
      </c>
      <c r="U5" t="s">
        <v>90</v>
      </c>
      <c r="V5" t="s">
        <v>1113</v>
      </c>
      <c r="X5" t="s">
        <v>217</v>
      </c>
      <c r="Z5" t="s">
        <v>297</v>
      </c>
      <c r="AB5" t="s">
        <v>185</v>
      </c>
      <c r="AC5" t="s">
        <v>102</v>
      </c>
      <c r="AD5" t="s">
        <v>235</v>
      </c>
      <c r="AH5" t="s">
        <v>235</v>
      </c>
      <c r="BC5" t="s">
        <v>268</v>
      </c>
      <c r="BD5" t="s">
        <v>268</v>
      </c>
    </row>
    <row r="6" spans="1:56" x14ac:dyDescent="0.25">
      <c r="A6">
        <v>5</v>
      </c>
      <c r="B6" t="s">
        <v>364</v>
      </c>
      <c r="C6" t="s">
        <v>365</v>
      </c>
      <c r="D6" t="s">
        <v>324</v>
      </c>
      <c r="E6" t="s">
        <v>366</v>
      </c>
      <c r="G6" t="s">
        <v>350</v>
      </c>
      <c r="H6" t="s">
        <v>350</v>
      </c>
      <c r="I6" t="s">
        <v>190</v>
      </c>
      <c r="J6" t="s">
        <v>192</v>
      </c>
      <c r="K6" t="b">
        <v>0</v>
      </c>
      <c r="L6">
        <v>1985</v>
      </c>
      <c r="M6" t="s">
        <v>279</v>
      </c>
      <c r="N6" t="s">
        <v>195</v>
      </c>
      <c r="P6" t="s">
        <v>1134</v>
      </c>
      <c r="R6" t="s">
        <v>203</v>
      </c>
      <c r="T6" t="s">
        <v>367</v>
      </c>
      <c r="U6" t="s">
        <v>90</v>
      </c>
      <c r="V6" t="s">
        <v>1118</v>
      </c>
      <c r="X6" t="s">
        <v>214</v>
      </c>
      <c r="Z6" t="s">
        <v>297</v>
      </c>
      <c r="AB6" t="s">
        <v>184</v>
      </c>
      <c r="AC6" t="s">
        <v>101</v>
      </c>
      <c r="AF6" t="s">
        <v>330</v>
      </c>
      <c r="AG6" t="s">
        <v>335</v>
      </c>
      <c r="AH6" t="s">
        <v>235</v>
      </c>
      <c r="AV6" t="s">
        <v>266</v>
      </c>
      <c r="AW6" t="s">
        <v>266</v>
      </c>
      <c r="AX6" t="s">
        <v>266</v>
      </c>
      <c r="BC6" t="s">
        <v>266</v>
      </c>
      <c r="BD6" t="s">
        <v>266</v>
      </c>
    </row>
    <row r="7" spans="1:56" x14ac:dyDescent="0.25">
      <c r="A7">
        <v>6</v>
      </c>
      <c r="B7" t="s">
        <v>368</v>
      </c>
      <c r="C7" t="s">
        <v>369</v>
      </c>
      <c r="D7" t="s">
        <v>324</v>
      </c>
      <c r="E7" t="s">
        <v>370</v>
      </c>
      <c r="G7" t="s">
        <v>350</v>
      </c>
      <c r="H7" t="s">
        <v>350</v>
      </c>
      <c r="I7" t="s">
        <v>190</v>
      </c>
      <c r="J7" t="s">
        <v>192</v>
      </c>
      <c r="K7" t="b">
        <v>0</v>
      </c>
      <c r="L7">
        <v>1987</v>
      </c>
      <c r="M7" t="s">
        <v>279</v>
      </c>
      <c r="N7" t="s">
        <v>195</v>
      </c>
      <c r="P7" t="s">
        <v>1134</v>
      </c>
      <c r="R7" t="s">
        <v>202</v>
      </c>
      <c r="S7" t="s">
        <v>371</v>
      </c>
      <c r="T7" t="s">
        <v>309</v>
      </c>
      <c r="U7" t="s">
        <v>91</v>
      </c>
      <c r="V7" t="s">
        <v>1113</v>
      </c>
      <c r="X7" t="s">
        <v>217</v>
      </c>
      <c r="Y7" t="s">
        <v>217</v>
      </c>
      <c r="Z7" t="s">
        <v>297</v>
      </c>
      <c r="AA7">
        <v>5000000</v>
      </c>
      <c r="AB7" t="s">
        <v>184</v>
      </c>
      <c r="AC7" t="s">
        <v>101</v>
      </c>
      <c r="AD7" t="s">
        <v>234</v>
      </c>
      <c r="AF7" t="s">
        <v>330</v>
      </c>
      <c r="AG7" t="s">
        <v>335</v>
      </c>
      <c r="AV7" t="s">
        <v>266</v>
      </c>
      <c r="AW7" t="s">
        <v>266</v>
      </c>
      <c r="AX7" t="s">
        <v>266</v>
      </c>
      <c r="AY7" t="s">
        <v>271</v>
      </c>
      <c r="AZ7" t="s">
        <v>272</v>
      </c>
      <c r="BA7" t="s">
        <v>273</v>
      </c>
      <c r="BC7" t="s">
        <v>266</v>
      </c>
      <c r="BD7" t="s">
        <v>265</v>
      </c>
    </row>
    <row r="8" spans="1:56" x14ac:dyDescent="0.25">
      <c r="A8">
        <v>7</v>
      </c>
      <c r="B8" t="s">
        <v>372</v>
      </c>
      <c r="C8" t="s">
        <v>352</v>
      </c>
      <c r="D8" t="s">
        <v>373</v>
      </c>
      <c r="E8" t="s">
        <v>313</v>
      </c>
      <c r="G8" t="s">
        <v>350</v>
      </c>
      <c r="H8" t="s">
        <v>350</v>
      </c>
      <c r="I8" t="s">
        <v>190</v>
      </c>
      <c r="J8" t="s">
        <v>192</v>
      </c>
      <c r="K8" t="b">
        <v>0</v>
      </c>
      <c r="L8">
        <v>1994</v>
      </c>
      <c r="M8" t="s">
        <v>279</v>
      </c>
      <c r="N8" t="s">
        <v>195</v>
      </c>
      <c r="P8" t="s">
        <v>1134</v>
      </c>
      <c r="R8" t="s">
        <v>209</v>
      </c>
      <c r="S8" t="s">
        <v>209</v>
      </c>
      <c r="T8" t="s">
        <v>309</v>
      </c>
      <c r="U8" t="s">
        <v>92</v>
      </c>
      <c r="V8" t="s">
        <v>1114</v>
      </c>
      <c r="X8" t="s">
        <v>217</v>
      </c>
      <c r="Y8" t="s">
        <v>214</v>
      </c>
      <c r="Z8" t="s">
        <v>296</v>
      </c>
      <c r="AB8" t="s">
        <v>184</v>
      </c>
      <c r="AC8" t="s">
        <v>100</v>
      </c>
      <c r="AD8" t="s">
        <v>234</v>
      </c>
      <c r="AE8" t="s">
        <v>293</v>
      </c>
      <c r="AF8" t="s">
        <v>330</v>
      </c>
      <c r="AG8" t="s">
        <v>335</v>
      </c>
      <c r="AH8" t="s">
        <v>234</v>
      </c>
      <c r="AI8" t="s">
        <v>374</v>
      </c>
      <c r="AJ8" t="s">
        <v>238</v>
      </c>
      <c r="BC8" t="s">
        <v>269</v>
      </c>
      <c r="BD8" t="s">
        <v>268</v>
      </c>
    </row>
    <row r="9" spans="1:56" x14ac:dyDescent="0.25">
      <c r="A9">
        <v>8</v>
      </c>
      <c r="B9" t="s">
        <v>375</v>
      </c>
      <c r="C9" t="s">
        <v>376</v>
      </c>
      <c r="D9" t="s">
        <v>377</v>
      </c>
      <c r="E9" t="s">
        <v>378</v>
      </c>
      <c r="G9" t="s">
        <v>350</v>
      </c>
      <c r="H9" t="s">
        <v>350</v>
      </c>
      <c r="I9" t="s">
        <v>190</v>
      </c>
      <c r="J9" t="s">
        <v>192</v>
      </c>
      <c r="K9" t="b">
        <v>0</v>
      </c>
      <c r="L9">
        <v>1981</v>
      </c>
      <c r="M9" t="s">
        <v>280</v>
      </c>
      <c r="N9" t="s">
        <v>195</v>
      </c>
      <c r="P9" t="s">
        <v>1134</v>
      </c>
      <c r="R9" t="s">
        <v>209</v>
      </c>
      <c r="S9" t="s">
        <v>209</v>
      </c>
      <c r="U9" t="s">
        <v>92</v>
      </c>
      <c r="V9" t="s">
        <v>1113</v>
      </c>
      <c r="X9" t="s">
        <v>217</v>
      </c>
      <c r="Y9" t="s">
        <v>217</v>
      </c>
      <c r="AB9" t="s">
        <v>185</v>
      </c>
      <c r="AC9" t="s">
        <v>100</v>
      </c>
      <c r="AD9" t="s">
        <v>235</v>
      </c>
      <c r="AF9" t="s">
        <v>330</v>
      </c>
      <c r="AG9" t="s">
        <v>335</v>
      </c>
      <c r="AV9" t="s">
        <v>266</v>
      </c>
      <c r="AW9" t="s">
        <v>266</v>
      </c>
      <c r="AX9" t="s">
        <v>266</v>
      </c>
      <c r="AY9" t="s">
        <v>270</v>
      </c>
      <c r="AZ9" t="s">
        <v>271</v>
      </c>
      <c r="BA9" t="s">
        <v>273</v>
      </c>
      <c r="BC9" t="s">
        <v>266</v>
      </c>
      <c r="BD9" t="s">
        <v>266</v>
      </c>
    </row>
    <row r="10" spans="1:56" x14ac:dyDescent="0.25">
      <c r="A10">
        <v>9</v>
      </c>
      <c r="B10" t="s">
        <v>379</v>
      </c>
      <c r="C10" t="s">
        <v>325</v>
      </c>
      <c r="D10" t="s">
        <v>380</v>
      </c>
      <c r="E10" t="s">
        <v>381</v>
      </c>
      <c r="G10" t="s">
        <v>350</v>
      </c>
      <c r="H10" t="s">
        <v>350</v>
      </c>
      <c r="I10" t="s">
        <v>190</v>
      </c>
      <c r="J10" t="s">
        <v>192</v>
      </c>
      <c r="K10" t="b">
        <v>0</v>
      </c>
      <c r="L10">
        <v>1993</v>
      </c>
      <c r="M10" t="s">
        <v>279</v>
      </c>
      <c r="N10" t="s">
        <v>195</v>
      </c>
      <c r="P10" t="s">
        <v>1134</v>
      </c>
      <c r="R10" t="s">
        <v>106</v>
      </c>
      <c r="T10" t="s">
        <v>382</v>
      </c>
      <c r="U10" t="s">
        <v>91</v>
      </c>
      <c r="V10" t="s">
        <v>1114</v>
      </c>
      <c r="X10" t="s">
        <v>217</v>
      </c>
      <c r="Y10" t="s">
        <v>217</v>
      </c>
      <c r="Z10" t="s">
        <v>297</v>
      </c>
      <c r="AA10">
        <v>4650000</v>
      </c>
      <c r="AB10" t="s">
        <v>184</v>
      </c>
      <c r="AC10" t="s">
        <v>102</v>
      </c>
      <c r="AX10" t="s">
        <v>265</v>
      </c>
      <c r="AY10" t="s">
        <v>270</v>
      </c>
      <c r="AZ10" t="s">
        <v>272</v>
      </c>
      <c r="BA10" t="s">
        <v>273</v>
      </c>
      <c r="BC10" t="s">
        <v>266</v>
      </c>
      <c r="BD10" t="s">
        <v>266</v>
      </c>
    </row>
    <row r="11" spans="1:56" x14ac:dyDescent="0.25">
      <c r="A11">
        <v>475</v>
      </c>
      <c r="B11">
        <v>1216019</v>
      </c>
      <c r="C11" t="s">
        <v>1026</v>
      </c>
      <c r="D11" t="s">
        <v>1098</v>
      </c>
      <c r="E11" t="s">
        <v>339</v>
      </c>
      <c r="G11" t="s">
        <v>1092</v>
      </c>
      <c r="H11" t="s">
        <v>1092</v>
      </c>
      <c r="I11" t="s">
        <v>190</v>
      </c>
      <c r="J11" t="s">
        <v>193</v>
      </c>
      <c r="K11" t="b">
        <v>0</v>
      </c>
      <c r="L11">
        <v>1989</v>
      </c>
      <c r="M11" t="s">
        <v>282</v>
      </c>
      <c r="N11" t="s">
        <v>195</v>
      </c>
      <c r="R11" t="s">
        <v>206</v>
      </c>
      <c r="T11">
        <v>40</v>
      </c>
      <c r="U11" t="s">
        <v>92</v>
      </c>
      <c r="V11" t="s">
        <v>1113</v>
      </c>
      <c r="X11" t="s">
        <v>217</v>
      </c>
      <c r="Y11" t="s">
        <v>217</v>
      </c>
      <c r="Z11" t="s">
        <v>297</v>
      </c>
      <c r="AB11" t="s">
        <v>93</v>
      </c>
      <c r="AC11" t="s">
        <v>100</v>
      </c>
      <c r="AD11" t="s">
        <v>235</v>
      </c>
      <c r="AF11" t="s">
        <v>230</v>
      </c>
      <c r="AH11" t="s">
        <v>235</v>
      </c>
      <c r="AV11" t="s">
        <v>265</v>
      </c>
      <c r="AW11" t="s">
        <v>265</v>
      </c>
      <c r="AX11" t="s">
        <v>266</v>
      </c>
      <c r="AY11" t="s">
        <v>271</v>
      </c>
      <c r="BC11" t="s">
        <v>266</v>
      </c>
      <c r="BD11" t="s">
        <v>266</v>
      </c>
    </row>
    <row r="12" spans="1:56" x14ac:dyDescent="0.25">
      <c r="A12">
        <v>474</v>
      </c>
      <c r="B12">
        <v>1216006</v>
      </c>
      <c r="C12" t="s">
        <v>347</v>
      </c>
      <c r="D12" t="s">
        <v>917</v>
      </c>
      <c r="E12" t="s">
        <v>428</v>
      </c>
      <c r="G12" t="s">
        <v>1092</v>
      </c>
      <c r="H12" t="s">
        <v>1092</v>
      </c>
      <c r="I12" t="s">
        <v>190</v>
      </c>
      <c r="J12" t="s">
        <v>192</v>
      </c>
      <c r="K12" t="b">
        <v>0</v>
      </c>
      <c r="L12">
        <v>1994</v>
      </c>
      <c r="M12" t="s">
        <v>280</v>
      </c>
      <c r="N12" t="s">
        <v>195</v>
      </c>
      <c r="R12" t="s">
        <v>208</v>
      </c>
      <c r="T12">
        <v>40</v>
      </c>
      <c r="U12" t="s">
        <v>92</v>
      </c>
      <c r="V12" t="s">
        <v>1118</v>
      </c>
      <c r="X12" t="s">
        <v>217</v>
      </c>
      <c r="Y12" t="s">
        <v>217</v>
      </c>
      <c r="Z12" t="s">
        <v>296</v>
      </c>
      <c r="AB12" t="s">
        <v>93</v>
      </c>
      <c r="AC12" t="s">
        <v>99</v>
      </c>
      <c r="AD12" t="s">
        <v>235</v>
      </c>
      <c r="AF12" t="s">
        <v>229</v>
      </c>
      <c r="AH12" t="s">
        <v>235</v>
      </c>
      <c r="AV12" t="s">
        <v>266</v>
      </c>
      <c r="AW12" t="s">
        <v>266</v>
      </c>
      <c r="AX12" t="s">
        <v>266</v>
      </c>
      <c r="AY12" t="s">
        <v>271</v>
      </c>
      <c r="AZ12" t="s">
        <v>272</v>
      </c>
      <c r="BC12" t="s">
        <v>266</v>
      </c>
      <c r="BD12" t="s">
        <v>266</v>
      </c>
    </row>
    <row r="13" spans="1:56" x14ac:dyDescent="0.25">
      <c r="A13">
        <v>473</v>
      </c>
      <c r="B13">
        <v>1216007</v>
      </c>
      <c r="C13" t="s">
        <v>305</v>
      </c>
      <c r="D13" t="s">
        <v>400</v>
      </c>
      <c r="E13" t="s">
        <v>1097</v>
      </c>
      <c r="G13" t="s">
        <v>1092</v>
      </c>
      <c r="H13" t="s">
        <v>1092</v>
      </c>
      <c r="I13" t="s">
        <v>190</v>
      </c>
      <c r="J13" t="s">
        <v>192</v>
      </c>
      <c r="K13" t="b">
        <v>0</v>
      </c>
      <c r="L13">
        <v>1993</v>
      </c>
      <c r="M13" t="s">
        <v>279</v>
      </c>
      <c r="N13" t="s">
        <v>195</v>
      </c>
      <c r="R13" t="s">
        <v>208</v>
      </c>
      <c r="T13">
        <v>40</v>
      </c>
      <c r="U13" t="s">
        <v>92</v>
      </c>
      <c r="V13" t="s">
        <v>1116</v>
      </c>
      <c r="X13" t="s">
        <v>217</v>
      </c>
      <c r="Y13" t="s">
        <v>217</v>
      </c>
      <c r="Z13" t="s">
        <v>296</v>
      </c>
      <c r="AB13" t="s">
        <v>93</v>
      </c>
      <c r="AC13" t="s">
        <v>100</v>
      </c>
      <c r="AD13" t="s">
        <v>235</v>
      </c>
      <c r="AF13" t="s">
        <v>229</v>
      </c>
      <c r="AH13" t="s">
        <v>235</v>
      </c>
      <c r="AV13" t="s">
        <v>266</v>
      </c>
      <c r="AW13" t="s">
        <v>265</v>
      </c>
      <c r="AX13" t="s">
        <v>265</v>
      </c>
      <c r="AY13" t="s">
        <v>272</v>
      </c>
      <c r="BC13" t="s">
        <v>266</v>
      </c>
      <c r="BD13" t="s">
        <v>266</v>
      </c>
    </row>
    <row r="14" spans="1:56" x14ac:dyDescent="0.25">
      <c r="A14">
        <v>472</v>
      </c>
      <c r="B14">
        <v>1216009</v>
      </c>
      <c r="C14" t="s">
        <v>395</v>
      </c>
      <c r="D14" t="s">
        <v>308</v>
      </c>
      <c r="E14" t="s">
        <v>984</v>
      </c>
      <c r="G14" t="s">
        <v>1092</v>
      </c>
      <c r="H14" t="s">
        <v>1092</v>
      </c>
      <c r="I14" t="s">
        <v>190</v>
      </c>
      <c r="J14" t="s">
        <v>192</v>
      </c>
      <c r="K14" t="b">
        <v>0</v>
      </c>
      <c r="L14">
        <v>1993</v>
      </c>
      <c r="M14" t="s">
        <v>279</v>
      </c>
      <c r="N14" t="s">
        <v>195</v>
      </c>
      <c r="R14" t="s">
        <v>206</v>
      </c>
      <c r="T14">
        <v>40</v>
      </c>
      <c r="U14" t="s">
        <v>90</v>
      </c>
      <c r="V14" t="s">
        <v>1116</v>
      </c>
      <c r="X14" t="s">
        <v>217</v>
      </c>
      <c r="Y14" t="s">
        <v>217</v>
      </c>
      <c r="Z14" t="s">
        <v>296</v>
      </c>
      <c r="AB14" t="s">
        <v>93</v>
      </c>
      <c r="AC14" t="s">
        <v>100</v>
      </c>
      <c r="AD14" t="s">
        <v>235</v>
      </c>
      <c r="AF14" t="s">
        <v>229</v>
      </c>
      <c r="AH14" t="s">
        <v>235</v>
      </c>
      <c r="AV14" t="s">
        <v>266</v>
      </c>
      <c r="AW14" t="s">
        <v>266</v>
      </c>
      <c r="AX14" t="s">
        <v>266</v>
      </c>
      <c r="AY14" t="s">
        <v>271</v>
      </c>
      <c r="BC14" t="s">
        <v>266</v>
      </c>
      <c r="BD14" t="s">
        <v>266</v>
      </c>
    </row>
    <row r="15" spans="1:56" x14ac:dyDescent="0.25">
      <c r="A15">
        <v>471</v>
      </c>
      <c r="B15">
        <v>1216010</v>
      </c>
      <c r="C15" t="s">
        <v>305</v>
      </c>
      <c r="D15" t="s">
        <v>320</v>
      </c>
      <c r="E15" t="s">
        <v>349</v>
      </c>
      <c r="G15" t="s">
        <v>1092</v>
      </c>
      <c r="H15" t="s">
        <v>1092</v>
      </c>
      <c r="I15" t="s">
        <v>190</v>
      </c>
      <c r="J15" t="s">
        <v>192</v>
      </c>
      <c r="K15" t="b">
        <v>0</v>
      </c>
      <c r="L15">
        <v>1993</v>
      </c>
      <c r="M15" t="s">
        <v>279</v>
      </c>
      <c r="N15" t="s">
        <v>195</v>
      </c>
      <c r="R15" t="s">
        <v>206</v>
      </c>
      <c r="T15">
        <v>40</v>
      </c>
      <c r="U15" t="s">
        <v>92</v>
      </c>
      <c r="V15" t="s">
        <v>1116</v>
      </c>
      <c r="X15" t="s">
        <v>217</v>
      </c>
      <c r="Y15" t="s">
        <v>217</v>
      </c>
      <c r="Z15" t="s">
        <v>297</v>
      </c>
      <c r="AB15" t="s">
        <v>93</v>
      </c>
      <c r="AC15" t="s">
        <v>99</v>
      </c>
      <c r="AD15" t="s">
        <v>235</v>
      </c>
      <c r="AF15" t="s">
        <v>229</v>
      </c>
      <c r="AH15" t="s">
        <v>235</v>
      </c>
      <c r="AV15" t="s">
        <v>266</v>
      </c>
      <c r="AW15" t="s">
        <v>266</v>
      </c>
      <c r="AX15" t="s">
        <v>265</v>
      </c>
      <c r="AY15" t="s">
        <v>271</v>
      </c>
      <c r="AZ15" t="s">
        <v>272</v>
      </c>
      <c r="BC15" t="s">
        <v>266</v>
      </c>
      <c r="BD15" t="s">
        <v>266</v>
      </c>
    </row>
    <row r="16" spans="1:56" x14ac:dyDescent="0.25">
      <c r="A16">
        <v>470</v>
      </c>
      <c r="B16">
        <v>1216020</v>
      </c>
      <c r="C16" t="s">
        <v>328</v>
      </c>
      <c r="D16" t="s">
        <v>570</v>
      </c>
      <c r="E16" t="s">
        <v>339</v>
      </c>
      <c r="G16" t="s">
        <v>1092</v>
      </c>
      <c r="H16" t="s">
        <v>1092</v>
      </c>
      <c r="I16" t="s">
        <v>190</v>
      </c>
      <c r="J16" t="s">
        <v>192</v>
      </c>
      <c r="K16" t="b">
        <v>0</v>
      </c>
      <c r="L16">
        <v>1991</v>
      </c>
      <c r="M16" t="s">
        <v>279</v>
      </c>
      <c r="N16" t="s">
        <v>195</v>
      </c>
      <c r="R16" t="s">
        <v>205</v>
      </c>
      <c r="S16" t="s">
        <v>1096</v>
      </c>
      <c r="T16">
        <v>40</v>
      </c>
      <c r="U16" t="s">
        <v>92</v>
      </c>
      <c r="V16" t="s">
        <v>1118</v>
      </c>
      <c r="X16" t="s">
        <v>217</v>
      </c>
      <c r="Y16" t="s">
        <v>213</v>
      </c>
      <c r="Z16" t="s">
        <v>296</v>
      </c>
      <c r="AB16" t="s">
        <v>93</v>
      </c>
      <c r="AC16" t="s">
        <v>100</v>
      </c>
      <c r="AD16" t="s">
        <v>235</v>
      </c>
      <c r="AF16" t="s">
        <v>229</v>
      </c>
      <c r="AH16" t="s">
        <v>235</v>
      </c>
      <c r="AV16" t="s">
        <v>266</v>
      </c>
      <c r="AW16" t="s">
        <v>266</v>
      </c>
      <c r="AX16" t="s">
        <v>265</v>
      </c>
      <c r="AY16" t="s">
        <v>271</v>
      </c>
      <c r="BC16" t="s">
        <v>266</v>
      </c>
      <c r="BD16" t="s">
        <v>266</v>
      </c>
    </row>
    <row r="17" spans="1:56" x14ac:dyDescent="0.25">
      <c r="A17">
        <v>469</v>
      </c>
      <c r="B17">
        <v>1216105</v>
      </c>
      <c r="C17" t="s">
        <v>463</v>
      </c>
      <c r="D17" t="s">
        <v>324</v>
      </c>
      <c r="E17" t="s">
        <v>1077</v>
      </c>
      <c r="G17" t="s">
        <v>1092</v>
      </c>
      <c r="H17" t="s">
        <v>1092</v>
      </c>
      <c r="I17" t="s">
        <v>190</v>
      </c>
      <c r="J17" t="s">
        <v>192</v>
      </c>
      <c r="K17" t="b">
        <v>0</v>
      </c>
      <c r="L17">
        <v>1993</v>
      </c>
      <c r="M17" t="s">
        <v>280</v>
      </c>
      <c r="N17" t="s">
        <v>195</v>
      </c>
      <c r="R17" t="s">
        <v>210</v>
      </c>
      <c r="T17">
        <v>40</v>
      </c>
      <c r="U17" t="s">
        <v>92</v>
      </c>
      <c r="V17" t="s">
        <v>1118</v>
      </c>
      <c r="X17" t="s">
        <v>217</v>
      </c>
      <c r="Y17" t="s">
        <v>213</v>
      </c>
      <c r="Z17" t="s">
        <v>296</v>
      </c>
      <c r="AB17" t="s">
        <v>93</v>
      </c>
      <c r="AC17" t="s">
        <v>100</v>
      </c>
      <c r="AD17" t="s">
        <v>235</v>
      </c>
      <c r="AF17" t="s">
        <v>229</v>
      </c>
      <c r="AH17" t="s">
        <v>234</v>
      </c>
      <c r="AI17" t="s">
        <v>307</v>
      </c>
      <c r="AJ17" t="s">
        <v>238</v>
      </c>
      <c r="AV17" t="s">
        <v>266</v>
      </c>
      <c r="AW17" t="s">
        <v>265</v>
      </c>
      <c r="AX17" t="s">
        <v>265</v>
      </c>
      <c r="AY17" t="s">
        <v>271</v>
      </c>
      <c r="AZ17" t="s">
        <v>272</v>
      </c>
      <c r="BC17" t="s">
        <v>265</v>
      </c>
      <c r="BD17" t="s">
        <v>265</v>
      </c>
    </row>
    <row r="18" spans="1:56" x14ac:dyDescent="0.25">
      <c r="A18">
        <v>465</v>
      </c>
      <c r="B18">
        <v>1216104</v>
      </c>
      <c r="C18" t="s">
        <v>305</v>
      </c>
      <c r="D18" t="s">
        <v>1093</v>
      </c>
      <c r="E18" t="s">
        <v>336</v>
      </c>
      <c r="G18" t="s">
        <v>1092</v>
      </c>
      <c r="H18" t="s">
        <v>1092</v>
      </c>
      <c r="I18" t="s">
        <v>190</v>
      </c>
      <c r="J18" t="s">
        <v>192</v>
      </c>
      <c r="K18" t="b">
        <v>0</v>
      </c>
      <c r="L18">
        <v>1993</v>
      </c>
      <c r="M18" t="s">
        <v>279</v>
      </c>
      <c r="N18" t="s">
        <v>195</v>
      </c>
      <c r="R18" t="s">
        <v>206</v>
      </c>
      <c r="T18">
        <v>40</v>
      </c>
      <c r="U18" t="s">
        <v>92</v>
      </c>
      <c r="V18" t="s">
        <v>1118</v>
      </c>
      <c r="X18" t="s">
        <v>217</v>
      </c>
      <c r="Y18" t="s">
        <v>217</v>
      </c>
      <c r="Z18" t="s">
        <v>297</v>
      </c>
      <c r="AB18" t="s">
        <v>184</v>
      </c>
      <c r="AC18" t="s">
        <v>100</v>
      </c>
      <c r="AD18" t="s">
        <v>235</v>
      </c>
      <c r="AF18" t="s">
        <v>228</v>
      </c>
      <c r="AH18" t="s">
        <v>235</v>
      </c>
      <c r="AV18" t="s">
        <v>266</v>
      </c>
      <c r="AW18" t="s">
        <v>266</v>
      </c>
      <c r="AX18" t="s">
        <v>266</v>
      </c>
      <c r="AY18" t="s">
        <v>274</v>
      </c>
      <c r="BC18" t="s">
        <v>266</v>
      </c>
      <c r="BD18" t="s">
        <v>266</v>
      </c>
    </row>
    <row r="19" spans="1:56" x14ac:dyDescent="0.25">
      <c r="A19">
        <v>464</v>
      </c>
      <c r="B19">
        <v>1216002</v>
      </c>
      <c r="C19" t="s">
        <v>441</v>
      </c>
      <c r="D19" t="s">
        <v>457</v>
      </c>
      <c r="E19" t="s">
        <v>1009</v>
      </c>
      <c r="G19" t="s">
        <v>1092</v>
      </c>
      <c r="H19" t="s">
        <v>1092</v>
      </c>
      <c r="I19" t="s">
        <v>190</v>
      </c>
      <c r="J19" t="s">
        <v>192</v>
      </c>
      <c r="K19" t="b">
        <v>0</v>
      </c>
      <c r="L19">
        <v>1991</v>
      </c>
      <c r="M19" t="s">
        <v>280</v>
      </c>
      <c r="N19" t="s">
        <v>195</v>
      </c>
      <c r="R19" t="s">
        <v>206</v>
      </c>
      <c r="T19">
        <v>40</v>
      </c>
      <c r="U19" t="s">
        <v>92</v>
      </c>
      <c r="V19" t="s">
        <v>1118</v>
      </c>
      <c r="X19" t="s">
        <v>217</v>
      </c>
      <c r="Y19" t="s">
        <v>217</v>
      </c>
      <c r="Z19" t="s">
        <v>296</v>
      </c>
      <c r="AB19" t="s">
        <v>186</v>
      </c>
      <c r="AC19" t="s">
        <v>100</v>
      </c>
      <c r="AD19" t="s">
        <v>235</v>
      </c>
      <c r="AF19" t="s">
        <v>229</v>
      </c>
      <c r="AH19" t="s">
        <v>235</v>
      </c>
      <c r="AV19" t="s">
        <v>265</v>
      </c>
      <c r="AW19" t="s">
        <v>265</v>
      </c>
      <c r="AX19" t="s">
        <v>266</v>
      </c>
      <c r="AY19" t="s">
        <v>271</v>
      </c>
      <c r="BC19" t="s">
        <v>265</v>
      </c>
      <c r="BD19" t="s">
        <v>266</v>
      </c>
    </row>
    <row r="20" spans="1:56" x14ac:dyDescent="0.25">
      <c r="A20">
        <v>463</v>
      </c>
      <c r="B20">
        <v>1215020</v>
      </c>
      <c r="C20" t="s">
        <v>441</v>
      </c>
      <c r="D20" t="s">
        <v>348</v>
      </c>
      <c r="E20" t="s">
        <v>875</v>
      </c>
      <c r="G20" t="s">
        <v>1089</v>
      </c>
      <c r="H20" t="s">
        <v>1089</v>
      </c>
      <c r="I20" t="s">
        <v>190</v>
      </c>
      <c r="J20" t="s">
        <v>192</v>
      </c>
      <c r="K20" t="b">
        <v>0</v>
      </c>
      <c r="L20">
        <v>1994</v>
      </c>
      <c r="M20" t="s">
        <v>280</v>
      </c>
      <c r="N20" t="s">
        <v>195</v>
      </c>
      <c r="R20" t="s">
        <v>206</v>
      </c>
      <c r="T20">
        <v>40</v>
      </c>
      <c r="U20" t="s">
        <v>92</v>
      </c>
      <c r="V20" t="s">
        <v>1118</v>
      </c>
      <c r="X20" t="s">
        <v>217</v>
      </c>
      <c r="Y20" t="s">
        <v>217</v>
      </c>
      <c r="Z20" t="s">
        <v>297</v>
      </c>
      <c r="AB20" t="s">
        <v>184</v>
      </c>
      <c r="AC20" t="s">
        <v>99</v>
      </c>
      <c r="AD20" t="s">
        <v>235</v>
      </c>
      <c r="AF20" t="s">
        <v>229</v>
      </c>
      <c r="AH20" t="s">
        <v>235</v>
      </c>
      <c r="AV20" t="s">
        <v>266</v>
      </c>
      <c r="AW20" t="s">
        <v>266</v>
      </c>
      <c r="AX20" t="s">
        <v>266</v>
      </c>
      <c r="AY20" t="s">
        <v>271</v>
      </c>
      <c r="AZ20" t="s">
        <v>272</v>
      </c>
      <c r="BC20" t="s">
        <v>266</v>
      </c>
      <c r="BD20" t="s">
        <v>266</v>
      </c>
    </row>
    <row r="21" spans="1:56" x14ac:dyDescent="0.25">
      <c r="A21">
        <v>462</v>
      </c>
      <c r="B21">
        <v>1115012</v>
      </c>
      <c r="C21" t="s">
        <v>343</v>
      </c>
      <c r="D21" t="s">
        <v>844</v>
      </c>
      <c r="E21" t="s">
        <v>439</v>
      </c>
      <c r="G21" t="s">
        <v>1089</v>
      </c>
      <c r="H21" t="s">
        <v>1089</v>
      </c>
      <c r="I21" t="s">
        <v>190</v>
      </c>
      <c r="J21" t="s">
        <v>192</v>
      </c>
      <c r="K21" t="b">
        <v>0</v>
      </c>
      <c r="L21">
        <v>1993</v>
      </c>
      <c r="M21" t="s">
        <v>280</v>
      </c>
      <c r="N21" t="s">
        <v>195</v>
      </c>
      <c r="R21" t="s">
        <v>206</v>
      </c>
      <c r="T21">
        <v>40</v>
      </c>
      <c r="U21" t="s">
        <v>92</v>
      </c>
      <c r="V21" t="s">
        <v>1118</v>
      </c>
      <c r="X21" t="s">
        <v>217</v>
      </c>
      <c r="Y21" t="s">
        <v>213</v>
      </c>
      <c r="Z21" t="s">
        <v>296</v>
      </c>
      <c r="AB21" t="s">
        <v>184</v>
      </c>
      <c r="AC21" t="s">
        <v>99</v>
      </c>
      <c r="AD21" t="s">
        <v>235</v>
      </c>
      <c r="AF21" t="s">
        <v>229</v>
      </c>
      <c r="AH21" t="s">
        <v>235</v>
      </c>
      <c r="AV21" t="s">
        <v>266</v>
      </c>
      <c r="AW21" t="s">
        <v>265</v>
      </c>
      <c r="AX21" t="s">
        <v>265</v>
      </c>
      <c r="AY21" t="s">
        <v>271</v>
      </c>
      <c r="BC21" t="s">
        <v>265</v>
      </c>
      <c r="BD21" t="s">
        <v>265</v>
      </c>
    </row>
    <row r="22" spans="1:56" x14ac:dyDescent="0.25">
      <c r="A22">
        <v>460</v>
      </c>
      <c r="B22">
        <v>1215016</v>
      </c>
      <c r="C22" t="s">
        <v>1091</v>
      </c>
      <c r="D22" t="s">
        <v>308</v>
      </c>
      <c r="E22" t="s">
        <v>400</v>
      </c>
      <c r="G22" t="s">
        <v>1089</v>
      </c>
      <c r="H22" t="s">
        <v>1089</v>
      </c>
      <c r="I22" t="s">
        <v>190</v>
      </c>
      <c r="J22" t="s">
        <v>192</v>
      </c>
      <c r="K22" t="b">
        <v>0</v>
      </c>
      <c r="L22">
        <v>1994</v>
      </c>
      <c r="M22" t="s">
        <v>280</v>
      </c>
      <c r="N22" t="s">
        <v>195</v>
      </c>
      <c r="R22" t="s">
        <v>206</v>
      </c>
      <c r="T22">
        <v>40</v>
      </c>
      <c r="U22" t="s">
        <v>92</v>
      </c>
      <c r="V22" t="s">
        <v>1118</v>
      </c>
      <c r="X22" t="s">
        <v>217</v>
      </c>
      <c r="Y22" t="s">
        <v>217</v>
      </c>
      <c r="Z22" t="s">
        <v>296</v>
      </c>
      <c r="AB22" t="s">
        <v>93</v>
      </c>
      <c r="AC22" t="s">
        <v>99</v>
      </c>
      <c r="AD22" t="s">
        <v>235</v>
      </c>
      <c r="AF22" t="s">
        <v>330</v>
      </c>
      <c r="AG22" t="s">
        <v>860</v>
      </c>
      <c r="AH22" t="s">
        <v>235</v>
      </c>
      <c r="AV22" t="s">
        <v>266</v>
      </c>
      <c r="AW22" t="s">
        <v>266</v>
      </c>
      <c r="AX22" t="s">
        <v>266</v>
      </c>
      <c r="AY22" t="s">
        <v>271</v>
      </c>
      <c r="BC22" t="s">
        <v>265</v>
      </c>
      <c r="BD22" t="s">
        <v>266</v>
      </c>
    </row>
    <row r="23" spans="1:56" x14ac:dyDescent="0.25">
      <c r="A23">
        <v>459</v>
      </c>
      <c r="B23">
        <v>1215015</v>
      </c>
      <c r="C23" t="s">
        <v>343</v>
      </c>
      <c r="D23" t="s">
        <v>1090</v>
      </c>
      <c r="E23" t="s">
        <v>886</v>
      </c>
      <c r="G23" t="s">
        <v>1089</v>
      </c>
      <c r="H23" t="s">
        <v>1089</v>
      </c>
      <c r="I23" t="s">
        <v>190</v>
      </c>
      <c r="J23" t="s">
        <v>192</v>
      </c>
      <c r="K23" t="b">
        <v>0</v>
      </c>
      <c r="L23">
        <v>1991</v>
      </c>
      <c r="M23" t="s">
        <v>281</v>
      </c>
      <c r="N23" t="s">
        <v>195</v>
      </c>
      <c r="R23" t="s">
        <v>206</v>
      </c>
      <c r="T23">
        <v>40</v>
      </c>
      <c r="U23" t="s">
        <v>90</v>
      </c>
      <c r="V23" t="s">
        <v>1113</v>
      </c>
      <c r="X23" t="s">
        <v>217</v>
      </c>
      <c r="Y23" t="s">
        <v>217</v>
      </c>
      <c r="Z23" t="s">
        <v>296</v>
      </c>
      <c r="AB23" t="s">
        <v>184</v>
      </c>
      <c r="AC23" t="s">
        <v>99</v>
      </c>
      <c r="AD23" t="s">
        <v>235</v>
      </c>
      <c r="AF23" t="s">
        <v>229</v>
      </c>
      <c r="AH23" t="s">
        <v>235</v>
      </c>
      <c r="AV23" t="s">
        <v>266</v>
      </c>
      <c r="AW23" t="s">
        <v>266</v>
      </c>
      <c r="AX23" t="s">
        <v>266</v>
      </c>
      <c r="AY23" t="s">
        <v>270</v>
      </c>
      <c r="BC23" t="s">
        <v>266</v>
      </c>
      <c r="BD23" t="s">
        <v>266</v>
      </c>
    </row>
    <row r="24" spans="1:56" x14ac:dyDescent="0.25">
      <c r="A24">
        <v>458</v>
      </c>
      <c r="B24">
        <v>1215009</v>
      </c>
      <c r="C24" t="s">
        <v>895</v>
      </c>
      <c r="D24" t="s">
        <v>570</v>
      </c>
      <c r="E24" t="s">
        <v>326</v>
      </c>
      <c r="G24" t="s">
        <v>1089</v>
      </c>
      <c r="H24" t="s">
        <v>1089</v>
      </c>
      <c r="I24" t="s">
        <v>190</v>
      </c>
      <c r="J24" t="s">
        <v>192</v>
      </c>
      <c r="K24" t="b">
        <v>0</v>
      </c>
      <c r="L24">
        <v>1993</v>
      </c>
      <c r="M24" t="s">
        <v>280</v>
      </c>
      <c r="N24" t="s">
        <v>195</v>
      </c>
      <c r="R24" t="s">
        <v>206</v>
      </c>
      <c r="T24">
        <v>40</v>
      </c>
      <c r="U24" t="s">
        <v>92</v>
      </c>
      <c r="V24" t="s">
        <v>1118</v>
      </c>
      <c r="X24" t="s">
        <v>217</v>
      </c>
      <c r="Y24" t="s">
        <v>217</v>
      </c>
      <c r="Z24" t="s">
        <v>297</v>
      </c>
      <c r="AB24" t="s">
        <v>93</v>
      </c>
      <c r="AC24" t="s">
        <v>99</v>
      </c>
      <c r="AD24" t="s">
        <v>235</v>
      </c>
      <c r="AF24" t="s">
        <v>229</v>
      </c>
      <c r="AH24" t="s">
        <v>235</v>
      </c>
      <c r="AV24" t="s">
        <v>266</v>
      </c>
      <c r="AW24" t="s">
        <v>265</v>
      </c>
      <c r="AX24" t="s">
        <v>266</v>
      </c>
      <c r="AY24" t="s">
        <v>271</v>
      </c>
      <c r="BC24" t="s">
        <v>266</v>
      </c>
      <c r="BD24" t="s">
        <v>266</v>
      </c>
    </row>
    <row r="25" spans="1:56" x14ac:dyDescent="0.25">
      <c r="A25">
        <v>457</v>
      </c>
      <c r="B25">
        <v>1215006</v>
      </c>
      <c r="C25" t="s">
        <v>343</v>
      </c>
      <c r="D25" t="s">
        <v>366</v>
      </c>
      <c r="E25" t="s">
        <v>192</v>
      </c>
      <c r="G25" t="s">
        <v>1089</v>
      </c>
      <c r="H25" t="s">
        <v>1089</v>
      </c>
      <c r="I25" t="s">
        <v>190</v>
      </c>
      <c r="J25" t="s">
        <v>192</v>
      </c>
      <c r="K25" t="b">
        <v>0</v>
      </c>
      <c r="L25">
        <v>1992</v>
      </c>
      <c r="M25" t="s">
        <v>281</v>
      </c>
      <c r="N25" t="s">
        <v>195</v>
      </c>
      <c r="R25" t="s">
        <v>206</v>
      </c>
      <c r="T25">
        <v>40</v>
      </c>
      <c r="U25" t="s">
        <v>91</v>
      </c>
      <c r="V25" t="s">
        <v>1113</v>
      </c>
      <c r="X25" t="s">
        <v>217</v>
      </c>
      <c r="Y25" t="s">
        <v>213</v>
      </c>
      <c r="Z25" t="s">
        <v>296</v>
      </c>
      <c r="AB25" t="s">
        <v>93</v>
      </c>
      <c r="AC25" t="s">
        <v>99</v>
      </c>
      <c r="AD25" t="s">
        <v>235</v>
      </c>
      <c r="AF25" t="s">
        <v>229</v>
      </c>
      <c r="AH25" t="s">
        <v>235</v>
      </c>
      <c r="AV25" t="s">
        <v>266</v>
      </c>
      <c r="AW25" t="s">
        <v>266</v>
      </c>
      <c r="AX25" t="s">
        <v>266</v>
      </c>
      <c r="AY25" t="s">
        <v>271</v>
      </c>
      <c r="BC25" t="s">
        <v>265</v>
      </c>
      <c r="BD25" t="s">
        <v>265</v>
      </c>
    </row>
    <row r="26" spans="1:56" x14ac:dyDescent="0.25">
      <c r="A26">
        <v>443</v>
      </c>
      <c r="B26">
        <v>1244015</v>
      </c>
      <c r="C26" t="s">
        <v>1072</v>
      </c>
      <c r="D26" t="s">
        <v>323</v>
      </c>
      <c r="E26" t="s">
        <v>377</v>
      </c>
      <c r="G26" t="s">
        <v>1043</v>
      </c>
      <c r="H26" t="s">
        <v>663</v>
      </c>
      <c r="I26" t="s">
        <v>190</v>
      </c>
      <c r="J26" t="s">
        <v>192</v>
      </c>
      <c r="K26" t="b">
        <v>0</v>
      </c>
      <c r="L26">
        <v>1993</v>
      </c>
      <c r="M26" t="s">
        <v>280</v>
      </c>
      <c r="N26" t="s">
        <v>195</v>
      </c>
      <c r="R26" t="s">
        <v>106</v>
      </c>
      <c r="T26">
        <v>40</v>
      </c>
      <c r="U26" t="s">
        <v>91</v>
      </c>
      <c r="V26" t="s">
        <v>1118</v>
      </c>
      <c r="X26" t="s">
        <v>217</v>
      </c>
      <c r="Y26" t="s">
        <v>213</v>
      </c>
      <c r="Z26" t="s">
        <v>296</v>
      </c>
      <c r="AB26" t="s">
        <v>93</v>
      </c>
      <c r="AC26" t="s">
        <v>100</v>
      </c>
      <c r="AD26" t="s">
        <v>235</v>
      </c>
      <c r="AF26" t="s">
        <v>229</v>
      </c>
      <c r="AH26" t="s">
        <v>235</v>
      </c>
      <c r="AV26" t="s">
        <v>266</v>
      </c>
      <c r="AW26" t="s">
        <v>265</v>
      </c>
      <c r="AX26" t="s">
        <v>265</v>
      </c>
      <c r="AY26" t="s">
        <v>271</v>
      </c>
      <c r="BC26" t="s">
        <v>265</v>
      </c>
      <c r="BD26" t="s">
        <v>265</v>
      </c>
    </row>
    <row r="27" spans="1:56" x14ac:dyDescent="0.25">
      <c r="A27">
        <v>442</v>
      </c>
      <c r="B27">
        <v>1244013</v>
      </c>
      <c r="C27" t="s">
        <v>317</v>
      </c>
      <c r="D27" t="s">
        <v>334</v>
      </c>
      <c r="E27" t="s">
        <v>407</v>
      </c>
      <c r="G27" t="s">
        <v>1043</v>
      </c>
      <c r="H27" t="s">
        <v>663</v>
      </c>
      <c r="I27" t="s">
        <v>190</v>
      </c>
      <c r="J27" t="s">
        <v>192</v>
      </c>
      <c r="K27" t="b">
        <v>0</v>
      </c>
      <c r="L27">
        <v>1993</v>
      </c>
      <c r="M27" t="s">
        <v>279</v>
      </c>
      <c r="N27" t="s">
        <v>195</v>
      </c>
      <c r="R27" t="s">
        <v>205</v>
      </c>
      <c r="S27" t="s">
        <v>1071</v>
      </c>
      <c r="T27">
        <v>40</v>
      </c>
      <c r="U27" t="s">
        <v>91</v>
      </c>
      <c r="V27" t="s">
        <v>1116</v>
      </c>
      <c r="X27" t="s">
        <v>217</v>
      </c>
      <c r="Y27" t="s">
        <v>217</v>
      </c>
      <c r="Z27" t="s">
        <v>298</v>
      </c>
      <c r="AB27" t="s">
        <v>184</v>
      </c>
      <c r="AC27" t="s">
        <v>100</v>
      </c>
      <c r="AD27" t="s">
        <v>235</v>
      </c>
      <c r="AF27" t="s">
        <v>229</v>
      </c>
      <c r="AH27" t="s">
        <v>235</v>
      </c>
      <c r="AV27" t="s">
        <v>265</v>
      </c>
      <c r="AW27" t="s">
        <v>265</v>
      </c>
      <c r="AX27" t="s">
        <v>265</v>
      </c>
      <c r="AY27" t="s">
        <v>271</v>
      </c>
      <c r="BC27" t="s">
        <v>267</v>
      </c>
      <c r="BD27" t="s">
        <v>267</v>
      </c>
    </row>
    <row r="28" spans="1:56" x14ac:dyDescent="0.25">
      <c r="A28">
        <v>441</v>
      </c>
      <c r="B28">
        <v>1244005</v>
      </c>
      <c r="C28" t="s">
        <v>305</v>
      </c>
      <c r="D28" t="s">
        <v>542</v>
      </c>
      <c r="E28" t="s">
        <v>935</v>
      </c>
      <c r="G28" t="s">
        <v>1043</v>
      </c>
      <c r="H28" t="s">
        <v>663</v>
      </c>
      <c r="I28" t="s">
        <v>190</v>
      </c>
      <c r="J28" t="s">
        <v>192</v>
      </c>
      <c r="K28" t="b">
        <v>0</v>
      </c>
      <c r="L28">
        <v>1992</v>
      </c>
      <c r="M28" t="s">
        <v>280</v>
      </c>
      <c r="N28" t="s">
        <v>195</v>
      </c>
      <c r="R28" t="s">
        <v>205</v>
      </c>
      <c r="S28" t="s">
        <v>1070</v>
      </c>
      <c r="T28">
        <v>40</v>
      </c>
      <c r="U28" t="s">
        <v>91</v>
      </c>
      <c r="V28" t="s">
        <v>1118</v>
      </c>
      <c r="X28" t="s">
        <v>217</v>
      </c>
      <c r="Y28" t="s">
        <v>217</v>
      </c>
      <c r="Z28" t="s">
        <v>296</v>
      </c>
      <c r="AB28" t="s">
        <v>93</v>
      </c>
      <c r="AC28" t="s">
        <v>100</v>
      </c>
      <c r="AD28" t="s">
        <v>235</v>
      </c>
      <c r="AF28" t="s">
        <v>229</v>
      </c>
      <c r="AH28" t="s">
        <v>235</v>
      </c>
      <c r="AV28" t="s">
        <v>265</v>
      </c>
      <c r="AW28" t="s">
        <v>265</v>
      </c>
      <c r="AX28" t="s">
        <v>265</v>
      </c>
      <c r="AY28" t="s">
        <v>271</v>
      </c>
      <c r="BC28" t="s">
        <v>266</v>
      </c>
      <c r="BD28" t="s">
        <v>266</v>
      </c>
    </row>
    <row r="29" spans="1:56" x14ac:dyDescent="0.25">
      <c r="A29">
        <v>440</v>
      </c>
      <c r="B29">
        <v>1244017</v>
      </c>
      <c r="C29" t="s">
        <v>1068</v>
      </c>
      <c r="D29" t="s">
        <v>334</v>
      </c>
      <c r="E29" t="s">
        <v>1069</v>
      </c>
      <c r="G29" t="s">
        <v>1043</v>
      </c>
      <c r="H29" t="s">
        <v>663</v>
      </c>
      <c r="I29" t="s">
        <v>190</v>
      </c>
      <c r="J29" t="s">
        <v>192</v>
      </c>
      <c r="K29" t="b">
        <v>0</v>
      </c>
      <c r="L29">
        <v>1993</v>
      </c>
      <c r="M29" t="s">
        <v>280</v>
      </c>
      <c r="N29" t="s">
        <v>195</v>
      </c>
      <c r="R29" t="s">
        <v>207</v>
      </c>
      <c r="T29">
        <v>40</v>
      </c>
      <c r="U29" t="s">
        <v>92</v>
      </c>
      <c r="V29" t="s">
        <v>1118</v>
      </c>
      <c r="X29" t="s">
        <v>217</v>
      </c>
      <c r="Y29" t="s">
        <v>213</v>
      </c>
      <c r="Z29" t="s">
        <v>296</v>
      </c>
      <c r="AB29" t="s">
        <v>184</v>
      </c>
      <c r="AC29" t="s">
        <v>100</v>
      </c>
      <c r="AD29" t="s">
        <v>234</v>
      </c>
      <c r="AE29" t="s">
        <v>221</v>
      </c>
      <c r="AF29" t="s">
        <v>229</v>
      </c>
      <c r="AH29" t="s">
        <v>235</v>
      </c>
      <c r="AV29" t="s">
        <v>266</v>
      </c>
      <c r="AW29" t="s">
        <v>266</v>
      </c>
      <c r="AX29" t="s">
        <v>266</v>
      </c>
      <c r="AY29" t="s">
        <v>270</v>
      </c>
      <c r="BC29" t="s">
        <v>266</v>
      </c>
      <c r="BD29" t="s">
        <v>266</v>
      </c>
    </row>
    <row r="30" spans="1:56" x14ac:dyDescent="0.25">
      <c r="A30">
        <v>439</v>
      </c>
      <c r="B30">
        <v>1244112</v>
      </c>
      <c r="C30" t="s">
        <v>456</v>
      </c>
      <c r="D30" t="s">
        <v>320</v>
      </c>
      <c r="E30" t="s">
        <v>857</v>
      </c>
      <c r="G30" t="s">
        <v>1043</v>
      </c>
      <c r="H30" t="s">
        <v>663</v>
      </c>
      <c r="I30" t="s">
        <v>190</v>
      </c>
      <c r="J30" t="s">
        <v>192</v>
      </c>
      <c r="K30" t="b">
        <v>0</v>
      </c>
      <c r="L30">
        <v>1992</v>
      </c>
      <c r="M30" t="s">
        <v>280</v>
      </c>
      <c r="N30" t="s">
        <v>195</v>
      </c>
      <c r="R30" t="s">
        <v>205</v>
      </c>
      <c r="S30" t="s">
        <v>1067</v>
      </c>
      <c r="T30">
        <v>40</v>
      </c>
      <c r="U30" t="s">
        <v>92</v>
      </c>
      <c r="V30" t="s">
        <v>1118</v>
      </c>
      <c r="X30" t="s">
        <v>217</v>
      </c>
      <c r="Y30" t="s">
        <v>213</v>
      </c>
      <c r="Z30" t="s">
        <v>296</v>
      </c>
      <c r="AB30" t="s">
        <v>185</v>
      </c>
      <c r="AC30" t="s">
        <v>99</v>
      </c>
      <c r="AD30" t="s">
        <v>235</v>
      </c>
      <c r="AF30" t="s">
        <v>229</v>
      </c>
      <c r="AH30" t="s">
        <v>235</v>
      </c>
      <c r="AV30" t="s">
        <v>266</v>
      </c>
      <c r="AW30" t="s">
        <v>266</v>
      </c>
      <c r="AX30" t="s">
        <v>266</v>
      </c>
      <c r="AY30" t="s">
        <v>270</v>
      </c>
      <c r="BC30" t="s">
        <v>266</v>
      </c>
      <c r="BD30" t="s">
        <v>266</v>
      </c>
    </row>
    <row r="31" spans="1:56" x14ac:dyDescent="0.25">
      <c r="A31">
        <v>438</v>
      </c>
      <c r="B31">
        <v>1244108</v>
      </c>
      <c r="C31" t="s">
        <v>743</v>
      </c>
      <c r="D31" t="s">
        <v>570</v>
      </c>
      <c r="E31" t="s">
        <v>1066</v>
      </c>
      <c r="G31" t="s">
        <v>1043</v>
      </c>
      <c r="H31" t="s">
        <v>663</v>
      </c>
      <c r="I31" t="s">
        <v>190</v>
      </c>
      <c r="J31" t="s">
        <v>192</v>
      </c>
      <c r="K31" t="b">
        <v>0</v>
      </c>
      <c r="L31">
        <v>1994</v>
      </c>
      <c r="M31" t="s">
        <v>280</v>
      </c>
      <c r="N31" t="s">
        <v>195</v>
      </c>
      <c r="R31" t="s">
        <v>206</v>
      </c>
      <c r="T31">
        <v>40</v>
      </c>
      <c r="U31" t="s">
        <v>91</v>
      </c>
      <c r="V31" t="s">
        <v>1118</v>
      </c>
      <c r="X31" t="s">
        <v>217</v>
      </c>
      <c r="Y31" t="s">
        <v>217</v>
      </c>
      <c r="Z31" t="s">
        <v>296</v>
      </c>
      <c r="AB31" t="s">
        <v>185</v>
      </c>
      <c r="AC31" t="s">
        <v>100</v>
      </c>
      <c r="AD31" t="s">
        <v>235</v>
      </c>
      <c r="AF31" t="s">
        <v>229</v>
      </c>
      <c r="AH31" t="s">
        <v>235</v>
      </c>
      <c r="AV31" t="s">
        <v>266</v>
      </c>
      <c r="AW31" t="s">
        <v>266</v>
      </c>
      <c r="AX31" t="s">
        <v>265</v>
      </c>
      <c r="AY31" t="s">
        <v>271</v>
      </c>
      <c r="BC31" t="s">
        <v>265</v>
      </c>
      <c r="BD31" t="s">
        <v>265</v>
      </c>
    </row>
    <row r="32" spans="1:56" x14ac:dyDescent="0.25">
      <c r="A32">
        <v>436</v>
      </c>
      <c r="B32">
        <v>1244001</v>
      </c>
      <c r="C32" t="s">
        <v>1060</v>
      </c>
      <c r="D32" t="s">
        <v>1061</v>
      </c>
      <c r="E32" t="s">
        <v>1062</v>
      </c>
      <c r="G32" t="s">
        <v>1043</v>
      </c>
      <c r="H32" t="s">
        <v>663</v>
      </c>
      <c r="I32" t="s">
        <v>190</v>
      </c>
      <c r="J32" t="s">
        <v>192</v>
      </c>
      <c r="K32" t="b">
        <v>0</v>
      </c>
      <c r="L32">
        <v>1993</v>
      </c>
      <c r="M32" t="s">
        <v>279</v>
      </c>
      <c r="N32" t="s">
        <v>195</v>
      </c>
      <c r="R32" t="s">
        <v>203</v>
      </c>
      <c r="T32">
        <v>40</v>
      </c>
      <c r="U32" t="s">
        <v>91</v>
      </c>
      <c r="V32" t="s">
        <v>205</v>
      </c>
      <c r="W32" t="s">
        <v>962</v>
      </c>
      <c r="X32" t="s">
        <v>217</v>
      </c>
      <c r="Y32" t="s">
        <v>213</v>
      </c>
      <c r="Z32" t="s">
        <v>296</v>
      </c>
      <c r="AB32" t="s">
        <v>184</v>
      </c>
      <c r="AC32" t="s">
        <v>100</v>
      </c>
      <c r="AD32" t="s">
        <v>235</v>
      </c>
      <c r="AF32" t="s">
        <v>229</v>
      </c>
      <c r="AH32" t="s">
        <v>235</v>
      </c>
      <c r="AV32" t="s">
        <v>265</v>
      </c>
      <c r="AW32" t="s">
        <v>265</v>
      </c>
      <c r="AX32" t="s">
        <v>265</v>
      </c>
      <c r="AY32" t="s">
        <v>273</v>
      </c>
      <c r="AZ32" t="s">
        <v>170</v>
      </c>
      <c r="BC32" t="s">
        <v>266</v>
      </c>
      <c r="BD32" t="s">
        <v>266</v>
      </c>
    </row>
    <row r="33" spans="1:56" x14ac:dyDescent="0.25">
      <c r="A33">
        <v>435</v>
      </c>
      <c r="B33">
        <v>1244120</v>
      </c>
      <c r="C33" t="s">
        <v>305</v>
      </c>
      <c r="D33" t="s">
        <v>315</v>
      </c>
      <c r="E33" t="s">
        <v>332</v>
      </c>
      <c r="G33" t="s">
        <v>1043</v>
      </c>
      <c r="H33" t="s">
        <v>663</v>
      </c>
      <c r="I33" t="s">
        <v>190</v>
      </c>
      <c r="J33" t="s">
        <v>192</v>
      </c>
      <c r="K33" t="b">
        <v>0</v>
      </c>
      <c r="L33">
        <v>1993</v>
      </c>
      <c r="M33" t="s">
        <v>279</v>
      </c>
      <c r="N33" t="s">
        <v>195</v>
      </c>
      <c r="R33" t="s">
        <v>203</v>
      </c>
      <c r="T33">
        <v>40</v>
      </c>
      <c r="U33" t="s">
        <v>91</v>
      </c>
      <c r="V33" t="s">
        <v>1118</v>
      </c>
      <c r="X33" t="s">
        <v>217</v>
      </c>
      <c r="Y33" t="s">
        <v>217</v>
      </c>
      <c r="Z33" t="s">
        <v>296</v>
      </c>
      <c r="AB33" t="s">
        <v>184</v>
      </c>
      <c r="AC33" t="s">
        <v>100</v>
      </c>
      <c r="AD33" t="s">
        <v>235</v>
      </c>
      <c r="AF33" t="s">
        <v>229</v>
      </c>
      <c r="AH33" t="s">
        <v>235</v>
      </c>
      <c r="AV33" t="s">
        <v>265</v>
      </c>
      <c r="AW33" t="s">
        <v>265</v>
      </c>
      <c r="AX33" t="s">
        <v>265</v>
      </c>
      <c r="AY33" t="s">
        <v>271</v>
      </c>
      <c r="BC33" t="s">
        <v>269</v>
      </c>
      <c r="BD33" t="s">
        <v>266</v>
      </c>
    </row>
    <row r="34" spans="1:56" x14ac:dyDescent="0.25">
      <c r="A34">
        <v>434</v>
      </c>
      <c r="B34">
        <v>1244118</v>
      </c>
      <c r="C34" t="s">
        <v>365</v>
      </c>
      <c r="D34" t="s">
        <v>324</v>
      </c>
      <c r="E34" t="s">
        <v>344</v>
      </c>
      <c r="G34" t="s">
        <v>1043</v>
      </c>
      <c r="H34" t="s">
        <v>663</v>
      </c>
      <c r="I34" t="s">
        <v>190</v>
      </c>
      <c r="J34" t="s">
        <v>192</v>
      </c>
      <c r="K34" t="b">
        <v>0</v>
      </c>
      <c r="L34">
        <v>1993</v>
      </c>
      <c r="M34" t="s">
        <v>280</v>
      </c>
      <c r="N34" t="s">
        <v>195</v>
      </c>
      <c r="R34" t="s">
        <v>206</v>
      </c>
      <c r="T34">
        <v>40</v>
      </c>
      <c r="U34" t="s">
        <v>91</v>
      </c>
      <c r="V34" t="s">
        <v>1117</v>
      </c>
      <c r="X34" t="s">
        <v>217</v>
      </c>
      <c r="Y34" t="s">
        <v>213</v>
      </c>
      <c r="Z34" t="s">
        <v>296</v>
      </c>
      <c r="AB34" t="s">
        <v>184</v>
      </c>
      <c r="AC34" t="s">
        <v>100</v>
      </c>
      <c r="AD34" t="s">
        <v>235</v>
      </c>
      <c r="AF34" t="s">
        <v>229</v>
      </c>
      <c r="AH34" t="s">
        <v>235</v>
      </c>
      <c r="AV34" t="s">
        <v>266</v>
      </c>
      <c r="AW34" t="s">
        <v>266</v>
      </c>
      <c r="AX34" t="s">
        <v>265</v>
      </c>
      <c r="AY34" t="s">
        <v>271</v>
      </c>
      <c r="BC34" t="s">
        <v>265</v>
      </c>
      <c r="BD34" t="s">
        <v>266</v>
      </c>
    </row>
    <row r="35" spans="1:56" x14ac:dyDescent="0.25">
      <c r="A35">
        <v>433</v>
      </c>
      <c r="B35">
        <v>1244027</v>
      </c>
      <c r="C35" t="s">
        <v>314</v>
      </c>
      <c r="D35" t="s">
        <v>315</v>
      </c>
      <c r="E35" t="s">
        <v>723</v>
      </c>
      <c r="G35" t="s">
        <v>1043</v>
      </c>
      <c r="H35" t="s">
        <v>663</v>
      </c>
      <c r="I35" t="s">
        <v>190</v>
      </c>
      <c r="J35" t="s">
        <v>192</v>
      </c>
      <c r="K35" t="b">
        <v>0</v>
      </c>
      <c r="L35">
        <v>1991</v>
      </c>
      <c r="M35" t="s">
        <v>280</v>
      </c>
      <c r="N35" t="s">
        <v>195</v>
      </c>
      <c r="R35" t="s">
        <v>106</v>
      </c>
      <c r="T35">
        <v>40</v>
      </c>
      <c r="U35" t="s">
        <v>91</v>
      </c>
      <c r="V35" t="s">
        <v>1118</v>
      </c>
      <c r="X35" t="s">
        <v>217</v>
      </c>
      <c r="Y35" t="s">
        <v>217</v>
      </c>
      <c r="Z35" t="s">
        <v>298</v>
      </c>
      <c r="AB35" t="s">
        <v>93</v>
      </c>
      <c r="AC35" t="s">
        <v>100</v>
      </c>
      <c r="AD35" t="s">
        <v>234</v>
      </c>
      <c r="AE35" t="s">
        <v>221</v>
      </c>
      <c r="AF35" t="s">
        <v>330</v>
      </c>
      <c r="AG35" t="s">
        <v>860</v>
      </c>
      <c r="AH35" t="s">
        <v>235</v>
      </c>
      <c r="AV35" t="s">
        <v>266</v>
      </c>
      <c r="AW35" t="s">
        <v>267</v>
      </c>
      <c r="AX35" t="s">
        <v>267</v>
      </c>
      <c r="AY35" t="s">
        <v>271</v>
      </c>
      <c r="BC35" t="s">
        <v>267</v>
      </c>
      <c r="BD35" t="s">
        <v>267</v>
      </c>
    </row>
    <row r="36" spans="1:56" x14ac:dyDescent="0.25">
      <c r="A36">
        <v>432</v>
      </c>
      <c r="B36">
        <v>1244025</v>
      </c>
      <c r="C36" t="s">
        <v>365</v>
      </c>
      <c r="D36" t="s">
        <v>323</v>
      </c>
      <c r="E36" t="s">
        <v>1015</v>
      </c>
      <c r="G36" t="s">
        <v>1043</v>
      </c>
      <c r="H36" t="s">
        <v>663</v>
      </c>
      <c r="I36" t="s">
        <v>190</v>
      </c>
      <c r="J36" t="s">
        <v>192</v>
      </c>
      <c r="K36" t="b">
        <v>0</v>
      </c>
      <c r="L36">
        <v>1994</v>
      </c>
      <c r="M36" t="s">
        <v>281</v>
      </c>
      <c r="N36" t="s">
        <v>195</v>
      </c>
      <c r="R36" t="s">
        <v>202</v>
      </c>
      <c r="T36">
        <v>40</v>
      </c>
      <c r="U36" t="s">
        <v>92</v>
      </c>
      <c r="V36" t="s">
        <v>1117</v>
      </c>
      <c r="X36" t="s">
        <v>214</v>
      </c>
      <c r="Y36" t="s">
        <v>213</v>
      </c>
      <c r="Z36" t="s">
        <v>296</v>
      </c>
      <c r="AB36" t="s">
        <v>184</v>
      </c>
      <c r="AC36" t="s">
        <v>102</v>
      </c>
      <c r="AD36" t="s">
        <v>234</v>
      </c>
      <c r="AE36" t="s">
        <v>221</v>
      </c>
      <c r="AF36" t="s">
        <v>229</v>
      </c>
      <c r="AH36" t="s">
        <v>235</v>
      </c>
      <c r="AV36" t="s">
        <v>266</v>
      </c>
      <c r="AW36" t="s">
        <v>266</v>
      </c>
      <c r="AX36" t="s">
        <v>266</v>
      </c>
      <c r="AY36" t="s">
        <v>270</v>
      </c>
      <c r="BC36" t="s">
        <v>266</v>
      </c>
      <c r="BD36" t="s">
        <v>266</v>
      </c>
    </row>
    <row r="37" spans="1:56" x14ac:dyDescent="0.25">
      <c r="A37">
        <v>431</v>
      </c>
      <c r="B37">
        <v>1244134</v>
      </c>
      <c r="C37" t="s">
        <v>437</v>
      </c>
      <c r="D37" t="s">
        <v>320</v>
      </c>
      <c r="E37" t="s">
        <v>1058</v>
      </c>
      <c r="G37" t="s">
        <v>1043</v>
      </c>
      <c r="H37" t="s">
        <v>663</v>
      </c>
      <c r="I37" t="s">
        <v>190</v>
      </c>
      <c r="J37" t="s">
        <v>192</v>
      </c>
      <c r="K37" t="b">
        <v>0</v>
      </c>
      <c r="L37">
        <v>1990</v>
      </c>
      <c r="M37" t="s">
        <v>281</v>
      </c>
      <c r="N37" t="s">
        <v>195</v>
      </c>
      <c r="R37" t="s">
        <v>205</v>
      </c>
      <c r="S37" t="s">
        <v>1059</v>
      </c>
      <c r="T37">
        <v>40</v>
      </c>
      <c r="U37" t="s">
        <v>91</v>
      </c>
      <c r="V37" t="s">
        <v>1118</v>
      </c>
      <c r="X37" t="s">
        <v>217</v>
      </c>
      <c r="Y37" t="s">
        <v>217</v>
      </c>
      <c r="Z37" t="s">
        <v>296</v>
      </c>
      <c r="AB37" t="s">
        <v>184</v>
      </c>
      <c r="AC37" t="s">
        <v>100</v>
      </c>
      <c r="AD37" t="s">
        <v>235</v>
      </c>
      <c r="AF37" t="s">
        <v>229</v>
      </c>
      <c r="AH37" t="s">
        <v>235</v>
      </c>
      <c r="AV37" t="s">
        <v>266</v>
      </c>
      <c r="AW37" t="s">
        <v>266</v>
      </c>
      <c r="AX37" t="s">
        <v>265</v>
      </c>
      <c r="AY37" t="s">
        <v>271</v>
      </c>
      <c r="BC37" t="s">
        <v>265</v>
      </c>
      <c r="BD37" t="s">
        <v>267</v>
      </c>
    </row>
    <row r="38" spans="1:56" x14ac:dyDescent="0.25">
      <c r="A38">
        <v>429</v>
      </c>
      <c r="B38">
        <v>1244028</v>
      </c>
      <c r="C38" t="s">
        <v>325</v>
      </c>
      <c r="D38" t="s">
        <v>1056</v>
      </c>
      <c r="E38" t="s">
        <v>332</v>
      </c>
      <c r="G38" t="s">
        <v>1043</v>
      </c>
      <c r="H38" t="s">
        <v>663</v>
      </c>
      <c r="I38" t="s">
        <v>190</v>
      </c>
      <c r="J38" t="s">
        <v>192</v>
      </c>
      <c r="K38" t="b">
        <v>0</v>
      </c>
      <c r="L38">
        <v>1993</v>
      </c>
      <c r="M38" t="s">
        <v>279</v>
      </c>
      <c r="N38" t="s">
        <v>195</v>
      </c>
      <c r="R38" t="s">
        <v>204</v>
      </c>
      <c r="T38">
        <v>40</v>
      </c>
      <c r="U38" t="s">
        <v>91</v>
      </c>
      <c r="V38" t="s">
        <v>1118</v>
      </c>
      <c r="X38" t="s">
        <v>213</v>
      </c>
      <c r="Y38" t="s">
        <v>213</v>
      </c>
      <c r="Z38" t="s">
        <v>296</v>
      </c>
      <c r="AB38" t="s">
        <v>184</v>
      </c>
      <c r="AC38" t="s">
        <v>100</v>
      </c>
      <c r="AD38" t="s">
        <v>235</v>
      </c>
      <c r="AF38" t="s">
        <v>229</v>
      </c>
      <c r="AH38" t="s">
        <v>235</v>
      </c>
      <c r="AV38" t="s">
        <v>265</v>
      </c>
      <c r="AW38" t="s">
        <v>266</v>
      </c>
      <c r="AX38" t="s">
        <v>265</v>
      </c>
      <c r="AY38" t="s">
        <v>271</v>
      </c>
      <c r="BC38" t="s">
        <v>266</v>
      </c>
      <c r="BD38" t="s">
        <v>266</v>
      </c>
    </row>
    <row r="39" spans="1:56" x14ac:dyDescent="0.25">
      <c r="A39">
        <v>427</v>
      </c>
      <c r="B39">
        <v>1244113</v>
      </c>
      <c r="C39" t="s">
        <v>1051</v>
      </c>
      <c r="D39" t="s">
        <v>548</v>
      </c>
      <c r="E39" t="s">
        <v>504</v>
      </c>
      <c r="G39" t="s">
        <v>1043</v>
      </c>
      <c r="H39" t="s">
        <v>663</v>
      </c>
      <c r="I39" t="s">
        <v>190</v>
      </c>
      <c r="J39" t="s">
        <v>192</v>
      </c>
      <c r="K39" t="b">
        <v>0</v>
      </c>
      <c r="L39">
        <v>1991</v>
      </c>
      <c r="M39" t="s">
        <v>281</v>
      </c>
      <c r="N39" t="s">
        <v>195</v>
      </c>
      <c r="R39" t="s">
        <v>205</v>
      </c>
      <c r="S39" t="s">
        <v>1052</v>
      </c>
      <c r="T39">
        <v>40</v>
      </c>
      <c r="U39" t="s">
        <v>91</v>
      </c>
      <c r="V39" t="s">
        <v>1118</v>
      </c>
      <c r="X39" t="s">
        <v>217</v>
      </c>
      <c r="Y39" t="s">
        <v>217</v>
      </c>
      <c r="Z39" t="s">
        <v>296</v>
      </c>
      <c r="AB39" t="s">
        <v>93</v>
      </c>
      <c r="AC39" t="s">
        <v>100</v>
      </c>
      <c r="AD39" t="s">
        <v>235</v>
      </c>
      <c r="AF39" t="s">
        <v>229</v>
      </c>
      <c r="AH39" t="s">
        <v>235</v>
      </c>
      <c r="AV39" t="s">
        <v>266</v>
      </c>
      <c r="AW39" t="s">
        <v>267</v>
      </c>
      <c r="AX39" t="s">
        <v>267</v>
      </c>
      <c r="AY39" t="s">
        <v>271</v>
      </c>
      <c r="BC39" t="s">
        <v>266</v>
      </c>
      <c r="BD39" t="s">
        <v>267</v>
      </c>
    </row>
    <row r="40" spans="1:56" x14ac:dyDescent="0.25">
      <c r="A40">
        <v>426</v>
      </c>
      <c r="B40">
        <v>1224104</v>
      </c>
      <c r="C40" t="s">
        <v>305</v>
      </c>
      <c r="D40" t="s">
        <v>1049</v>
      </c>
      <c r="E40" t="s">
        <v>951</v>
      </c>
      <c r="G40" t="s">
        <v>1043</v>
      </c>
      <c r="H40" t="s">
        <v>663</v>
      </c>
      <c r="I40" t="s">
        <v>190</v>
      </c>
      <c r="J40" t="s">
        <v>192</v>
      </c>
      <c r="K40" t="b">
        <v>0</v>
      </c>
      <c r="L40">
        <v>1993</v>
      </c>
      <c r="M40" t="s">
        <v>280</v>
      </c>
      <c r="N40" t="s">
        <v>195</v>
      </c>
      <c r="R40" t="s">
        <v>206</v>
      </c>
      <c r="S40" t="s">
        <v>1050</v>
      </c>
      <c r="T40">
        <v>40</v>
      </c>
      <c r="U40" t="s">
        <v>91</v>
      </c>
      <c r="V40" t="s">
        <v>205</v>
      </c>
      <c r="W40" t="s">
        <v>962</v>
      </c>
      <c r="X40" t="s">
        <v>217</v>
      </c>
      <c r="Y40" t="s">
        <v>217</v>
      </c>
      <c r="Z40" t="s">
        <v>296</v>
      </c>
      <c r="AB40" t="s">
        <v>184</v>
      </c>
      <c r="AC40" t="s">
        <v>99</v>
      </c>
      <c r="AD40" t="s">
        <v>235</v>
      </c>
      <c r="AF40" t="s">
        <v>229</v>
      </c>
      <c r="AH40" t="s">
        <v>235</v>
      </c>
      <c r="AV40" t="s">
        <v>265</v>
      </c>
      <c r="AW40" t="s">
        <v>265</v>
      </c>
      <c r="AX40" t="s">
        <v>265</v>
      </c>
      <c r="AY40" t="s">
        <v>273</v>
      </c>
      <c r="AZ40" t="s">
        <v>274</v>
      </c>
      <c r="BC40" t="s">
        <v>267</v>
      </c>
      <c r="BD40" t="s">
        <v>267</v>
      </c>
    </row>
    <row r="41" spans="1:56" x14ac:dyDescent="0.25">
      <c r="A41">
        <v>423</v>
      </c>
      <c r="B41">
        <v>1244003</v>
      </c>
      <c r="C41" t="s">
        <v>305</v>
      </c>
      <c r="D41" t="s">
        <v>324</v>
      </c>
      <c r="E41" t="s">
        <v>654</v>
      </c>
      <c r="G41" t="s">
        <v>1043</v>
      </c>
      <c r="H41" t="s">
        <v>663</v>
      </c>
      <c r="I41" t="s">
        <v>190</v>
      </c>
      <c r="J41" t="s">
        <v>192</v>
      </c>
      <c r="K41" t="b">
        <v>0</v>
      </c>
      <c r="L41">
        <v>1989</v>
      </c>
      <c r="M41" t="s">
        <v>280</v>
      </c>
      <c r="N41" t="s">
        <v>195</v>
      </c>
      <c r="R41" t="s">
        <v>207</v>
      </c>
      <c r="T41">
        <v>40</v>
      </c>
      <c r="U41" t="s">
        <v>92</v>
      </c>
      <c r="V41" t="s">
        <v>1118</v>
      </c>
      <c r="X41" t="s">
        <v>217</v>
      </c>
      <c r="Y41" t="s">
        <v>217</v>
      </c>
      <c r="Z41" t="s">
        <v>296</v>
      </c>
      <c r="AB41" t="s">
        <v>93</v>
      </c>
      <c r="AC41" t="s">
        <v>99</v>
      </c>
      <c r="AD41" t="s">
        <v>235</v>
      </c>
      <c r="AF41" t="s">
        <v>330</v>
      </c>
      <c r="AG41" t="s">
        <v>860</v>
      </c>
      <c r="AH41" t="s">
        <v>235</v>
      </c>
      <c r="AV41" t="s">
        <v>266</v>
      </c>
      <c r="AW41" t="s">
        <v>265</v>
      </c>
      <c r="AX41" t="s">
        <v>265</v>
      </c>
      <c r="AY41" t="s">
        <v>271</v>
      </c>
      <c r="BC41" t="s">
        <v>266</v>
      </c>
      <c r="BD41" t="s">
        <v>266</v>
      </c>
    </row>
    <row r="42" spans="1:56" x14ac:dyDescent="0.25">
      <c r="A42">
        <v>422</v>
      </c>
      <c r="B42">
        <v>1244029</v>
      </c>
      <c r="C42" t="s">
        <v>305</v>
      </c>
      <c r="D42" t="s">
        <v>315</v>
      </c>
      <c r="E42" t="s">
        <v>448</v>
      </c>
      <c r="G42" t="s">
        <v>1043</v>
      </c>
      <c r="H42" t="s">
        <v>663</v>
      </c>
      <c r="I42" t="s">
        <v>190</v>
      </c>
      <c r="J42" t="s">
        <v>192</v>
      </c>
      <c r="K42" t="b">
        <v>0</v>
      </c>
      <c r="L42">
        <v>1991</v>
      </c>
      <c r="M42" t="s">
        <v>281</v>
      </c>
      <c r="N42" t="s">
        <v>195</v>
      </c>
      <c r="R42" t="s">
        <v>206</v>
      </c>
      <c r="T42">
        <v>40</v>
      </c>
      <c r="U42" t="s">
        <v>91</v>
      </c>
      <c r="V42" t="s">
        <v>1118</v>
      </c>
      <c r="X42" t="s">
        <v>217</v>
      </c>
      <c r="Y42" t="s">
        <v>213</v>
      </c>
      <c r="Z42" t="s">
        <v>296</v>
      </c>
      <c r="AB42" t="s">
        <v>93</v>
      </c>
      <c r="AC42" t="s">
        <v>100</v>
      </c>
      <c r="AD42" t="s">
        <v>235</v>
      </c>
      <c r="AF42" t="s">
        <v>229</v>
      </c>
      <c r="AH42" t="s">
        <v>235</v>
      </c>
      <c r="AV42" t="s">
        <v>265</v>
      </c>
      <c r="AW42" t="s">
        <v>265</v>
      </c>
      <c r="AX42" t="s">
        <v>265</v>
      </c>
      <c r="AY42" t="s">
        <v>273</v>
      </c>
      <c r="BC42" t="s">
        <v>266</v>
      </c>
      <c r="BD42" t="s">
        <v>265</v>
      </c>
    </row>
    <row r="43" spans="1:56" x14ac:dyDescent="0.25">
      <c r="A43">
        <v>421</v>
      </c>
      <c r="B43">
        <v>1244127</v>
      </c>
      <c r="C43" t="s">
        <v>305</v>
      </c>
      <c r="D43" t="s">
        <v>323</v>
      </c>
      <c r="E43" t="s">
        <v>1045</v>
      </c>
      <c r="G43" t="s">
        <v>1043</v>
      </c>
      <c r="H43" t="s">
        <v>663</v>
      </c>
      <c r="I43" t="s">
        <v>190</v>
      </c>
      <c r="J43" t="s">
        <v>192</v>
      </c>
      <c r="K43" t="b">
        <v>0</v>
      </c>
      <c r="L43">
        <v>1992</v>
      </c>
      <c r="M43" t="s">
        <v>279</v>
      </c>
      <c r="N43" t="s">
        <v>195</v>
      </c>
      <c r="R43" t="s">
        <v>206</v>
      </c>
      <c r="T43">
        <v>40</v>
      </c>
      <c r="U43" t="s">
        <v>91</v>
      </c>
      <c r="V43" t="s">
        <v>1118</v>
      </c>
      <c r="X43" t="s">
        <v>217</v>
      </c>
      <c r="Y43" t="s">
        <v>213</v>
      </c>
      <c r="Z43" t="s">
        <v>298</v>
      </c>
      <c r="AB43" t="s">
        <v>184</v>
      </c>
      <c r="AC43" t="s">
        <v>100</v>
      </c>
      <c r="AD43" t="s">
        <v>234</v>
      </c>
      <c r="AE43" t="s">
        <v>219</v>
      </c>
      <c r="AF43" t="s">
        <v>330</v>
      </c>
      <c r="AG43" t="s">
        <v>1046</v>
      </c>
      <c r="AH43" t="s">
        <v>235</v>
      </c>
      <c r="AV43" t="s">
        <v>266</v>
      </c>
      <c r="AW43" t="s">
        <v>265</v>
      </c>
      <c r="AX43" t="s">
        <v>266</v>
      </c>
      <c r="AY43" t="s">
        <v>273</v>
      </c>
      <c r="AZ43" t="s">
        <v>271</v>
      </c>
      <c r="BC43" t="s">
        <v>266</v>
      </c>
      <c r="BD43" t="s">
        <v>266</v>
      </c>
    </row>
    <row r="44" spans="1:56" x14ac:dyDescent="0.25">
      <c r="A44">
        <v>420</v>
      </c>
      <c r="B44">
        <v>1244102</v>
      </c>
      <c r="C44" t="s">
        <v>415</v>
      </c>
      <c r="D44" t="s">
        <v>539</v>
      </c>
      <c r="E44" t="s">
        <v>479</v>
      </c>
      <c r="G44" t="s">
        <v>1043</v>
      </c>
      <c r="H44" t="s">
        <v>663</v>
      </c>
      <c r="I44" t="s">
        <v>190</v>
      </c>
      <c r="J44" t="s">
        <v>192</v>
      </c>
      <c r="K44" t="b">
        <v>0</v>
      </c>
      <c r="L44">
        <v>1991</v>
      </c>
      <c r="M44" t="s">
        <v>279</v>
      </c>
      <c r="N44" t="s">
        <v>195</v>
      </c>
      <c r="R44" t="s">
        <v>206</v>
      </c>
      <c r="T44">
        <v>40</v>
      </c>
      <c r="U44" t="s">
        <v>91</v>
      </c>
      <c r="V44" t="s">
        <v>1116</v>
      </c>
      <c r="X44" t="s">
        <v>217</v>
      </c>
      <c r="Y44" t="s">
        <v>217</v>
      </c>
      <c r="Z44" t="s">
        <v>296</v>
      </c>
      <c r="AB44" t="s">
        <v>93</v>
      </c>
      <c r="AC44" t="s">
        <v>100</v>
      </c>
      <c r="AD44" t="s">
        <v>235</v>
      </c>
      <c r="AF44" t="s">
        <v>229</v>
      </c>
      <c r="AH44" t="s">
        <v>235</v>
      </c>
      <c r="AV44" t="s">
        <v>266</v>
      </c>
      <c r="AW44" t="s">
        <v>265</v>
      </c>
      <c r="AX44" t="s">
        <v>265</v>
      </c>
      <c r="AY44" t="s">
        <v>271</v>
      </c>
      <c r="AZ44" t="s">
        <v>273</v>
      </c>
      <c r="BC44" t="s">
        <v>266</v>
      </c>
      <c r="BD44" t="s">
        <v>266</v>
      </c>
    </row>
    <row r="45" spans="1:56" x14ac:dyDescent="0.25">
      <c r="A45">
        <v>45</v>
      </c>
      <c r="B45" t="s">
        <v>470</v>
      </c>
      <c r="C45" t="s">
        <v>305</v>
      </c>
      <c r="D45" t="s">
        <v>338</v>
      </c>
      <c r="E45" t="s">
        <v>471</v>
      </c>
      <c r="G45" t="s">
        <v>468</v>
      </c>
      <c r="H45" t="s">
        <v>468</v>
      </c>
      <c r="I45" t="s">
        <v>190</v>
      </c>
      <c r="J45" t="s">
        <v>193</v>
      </c>
      <c r="K45" t="s">
        <v>1126</v>
      </c>
      <c r="L45">
        <v>1993</v>
      </c>
      <c r="M45" t="s">
        <v>280</v>
      </c>
      <c r="N45" t="s">
        <v>195</v>
      </c>
      <c r="P45" t="s">
        <v>1135</v>
      </c>
      <c r="R45" t="s">
        <v>207</v>
      </c>
      <c r="T45" t="s">
        <v>382</v>
      </c>
      <c r="U45" t="s">
        <v>91</v>
      </c>
      <c r="V45" t="s">
        <v>1117</v>
      </c>
      <c r="X45" t="s">
        <v>217</v>
      </c>
      <c r="Y45" t="s">
        <v>217</v>
      </c>
      <c r="Z45" t="s">
        <v>297</v>
      </c>
      <c r="AB45" t="s">
        <v>93</v>
      </c>
      <c r="AC45" t="s">
        <v>100</v>
      </c>
      <c r="AD45" t="s">
        <v>235</v>
      </c>
      <c r="AF45" t="s">
        <v>330</v>
      </c>
      <c r="AG45" t="s">
        <v>335</v>
      </c>
      <c r="AH45" t="s">
        <v>234</v>
      </c>
      <c r="AI45" t="s">
        <v>469</v>
      </c>
      <c r="AJ45" t="s">
        <v>238</v>
      </c>
      <c r="AV45" t="s">
        <v>266</v>
      </c>
      <c r="AW45" t="s">
        <v>266</v>
      </c>
      <c r="AX45" t="s">
        <v>266</v>
      </c>
      <c r="AY45" t="s">
        <v>270</v>
      </c>
      <c r="BC45" t="s">
        <v>266</v>
      </c>
      <c r="BD45" t="s">
        <v>266</v>
      </c>
    </row>
    <row r="46" spans="1:56" x14ac:dyDescent="0.25">
      <c r="A46">
        <v>410</v>
      </c>
      <c r="B46">
        <v>1264105</v>
      </c>
      <c r="C46" t="s">
        <v>1034</v>
      </c>
      <c r="D46" t="s">
        <v>344</v>
      </c>
      <c r="E46" t="s">
        <v>928</v>
      </c>
      <c r="G46" t="s">
        <v>1005</v>
      </c>
      <c r="H46" t="s">
        <v>1005</v>
      </c>
      <c r="I46" t="s">
        <v>190</v>
      </c>
      <c r="J46" t="s">
        <v>192</v>
      </c>
      <c r="K46" t="b">
        <v>0</v>
      </c>
      <c r="L46">
        <v>1994</v>
      </c>
      <c r="M46" t="s">
        <v>279</v>
      </c>
      <c r="N46" t="s">
        <v>195</v>
      </c>
      <c r="R46" t="s">
        <v>206</v>
      </c>
      <c r="T46">
        <v>40</v>
      </c>
      <c r="U46" t="s">
        <v>92</v>
      </c>
      <c r="V46" t="s">
        <v>1118</v>
      </c>
      <c r="X46" t="s">
        <v>214</v>
      </c>
      <c r="Y46" t="s">
        <v>214</v>
      </c>
      <c r="Z46" t="s">
        <v>297</v>
      </c>
      <c r="AB46" t="s">
        <v>93</v>
      </c>
      <c r="AC46" t="s">
        <v>100</v>
      </c>
      <c r="AD46" t="s">
        <v>234</v>
      </c>
      <c r="AE46" t="s">
        <v>221</v>
      </c>
      <c r="AF46" t="s">
        <v>229</v>
      </c>
      <c r="AH46" t="s">
        <v>235</v>
      </c>
      <c r="AV46" t="s">
        <v>266</v>
      </c>
      <c r="AW46" t="s">
        <v>266</v>
      </c>
      <c r="AX46" t="s">
        <v>265</v>
      </c>
      <c r="AY46" t="s">
        <v>272</v>
      </c>
      <c r="BC46" t="s">
        <v>266</v>
      </c>
      <c r="BD46" t="s">
        <v>266</v>
      </c>
    </row>
    <row r="47" spans="1:56" x14ac:dyDescent="0.25">
      <c r="A47">
        <v>47</v>
      </c>
      <c r="B47" t="s">
        <v>475</v>
      </c>
      <c r="C47" t="s">
        <v>476</v>
      </c>
      <c r="D47" t="s">
        <v>338</v>
      </c>
      <c r="E47" t="s">
        <v>477</v>
      </c>
      <c r="G47" t="s">
        <v>468</v>
      </c>
      <c r="H47" t="s">
        <v>468</v>
      </c>
      <c r="I47" t="s">
        <v>190</v>
      </c>
      <c r="J47" t="s">
        <v>193</v>
      </c>
      <c r="K47" t="s">
        <v>1126</v>
      </c>
      <c r="L47">
        <v>1991</v>
      </c>
      <c r="M47" t="s">
        <v>281</v>
      </c>
      <c r="N47" t="s">
        <v>195</v>
      </c>
      <c r="P47" t="s">
        <v>1134</v>
      </c>
      <c r="R47" t="s">
        <v>206</v>
      </c>
      <c r="T47" t="s">
        <v>309</v>
      </c>
      <c r="U47" t="s">
        <v>90</v>
      </c>
      <c r="V47" t="s">
        <v>1118</v>
      </c>
      <c r="X47" t="s">
        <v>217</v>
      </c>
      <c r="Y47" t="s">
        <v>217</v>
      </c>
      <c r="Z47" t="s">
        <v>297</v>
      </c>
      <c r="AA47">
        <v>5500000</v>
      </c>
      <c r="AB47" t="s">
        <v>184</v>
      </c>
      <c r="AC47" t="s">
        <v>100</v>
      </c>
      <c r="AD47" t="s">
        <v>234</v>
      </c>
      <c r="AE47" t="s">
        <v>219</v>
      </c>
      <c r="AF47" t="s">
        <v>330</v>
      </c>
      <c r="AG47" t="s">
        <v>416</v>
      </c>
      <c r="AH47" t="s">
        <v>234</v>
      </c>
      <c r="AI47" t="s">
        <v>469</v>
      </c>
      <c r="AJ47" t="s">
        <v>238</v>
      </c>
      <c r="AV47" t="s">
        <v>266</v>
      </c>
      <c r="AW47" t="s">
        <v>266</v>
      </c>
      <c r="AX47" t="s">
        <v>266</v>
      </c>
      <c r="AY47" t="s">
        <v>271</v>
      </c>
      <c r="BC47" t="s">
        <v>266</v>
      </c>
      <c r="BD47" t="s">
        <v>265</v>
      </c>
    </row>
    <row r="48" spans="1:56" x14ac:dyDescent="0.25">
      <c r="A48">
        <v>48</v>
      </c>
      <c r="B48" t="s">
        <v>478</v>
      </c>
      <c r="C48" t="s">
        <v>305</v>
      </c>
      <c r="D48" t="s">
        <v>479</v>
      </c>
      <c r="E48" t="s">
        <v>477</v>
      </c>
      <c r="G48" t="s">
        <v>468</v>
      </c>
      <c r="H48" t="s">
        <v>468</v>
      </c>
      <c r="I48" t="s">
        <v>190</v>
      </c>
      <c r="J48" t="s">
        <v>193</v>
      </c>
      <c r="K48" t="b">
        <v>0</v>
      </c>
      <c r="L48">
        <v>1983</v>
      </c>
      <c r="M48" t="s">
        <v>279</v>
      </c>
      <c r="N48" t="s">
        <v>195</v>
      </c>
      <c r="P48" t="s">
        <v>1134</v>
      </c>
      <c r="R48" t="s">
        <v>204</v>
      </c>
      <c r="U48" t="s">
        <v>92</v>
      </c>
      <c r="V48" t="s">
        <v>1118</v>
      </c>
      <c r="X48" t="s">
        <v>217</v>
      </c>
      <c r="Y48" t="s">
        <v>217</v>
      </c>
      <c r="Z48" t="s">
        <v>480</v>
      </c>
      <c r="AB48" t="s">
        <v>185</v>
      </c>
      <c r="AC48" t="s">
        <v>100</v>
      </c>
      <c r="AD48" t="s">
        <v>235</v>
      </c>
      <c r="AF48" t="s">
        <v>330</v>
      </c>
      <c r="AG48" t="s">
        <v>416</v>
      </c>
      <c r="AH48" t="s">
        <v>234</v>
      </c>
      <c r="AI48" t="s">
        <v>469</v>
      </c>
      <c r="AV48" t="s">
        <v>265</v>
      </c>
      <c r="AW48" t="s">
        <v>266</v>
      </c>
      <c r="AX48" t="s">
        <v>265</v>
      </c>
      <c r="AY48" t="s">
        <v>273</v>
      </c>
      <c r="BC48" t="s">
        <v>266</v>
      </c>
      <c r="BD48" t="s">
        <v>265</v>
      </c>
    </row>
    <row r="49" spans="1:56" x14ac:dyDescent="0.25">
      <c r="A49">
        <v>409</v>
      </c>
      <c r="B49">
        <v>1264004</v>
      </c>
      <c r="C49" t="s">
        <v>343</v>
      </c>
      <c r="D49" t="s">
        <v>366</v>
      </c>
      <c r="E49" t="s">
        <v>635</v>
      </c>
      <c r="G49" t="s">
        <v>1005</v>
      </c>
      <c r="H49" t="s">
        <v>1005</v>
      </c>
      <c r="I49" t="s">
        <v>190</v>
      </c>
      <c r="J49" t="s">
        <v>192</v>
      </c>
      <c r="K49" t="b">
        <v>0</v>
      </c>
      <c r="L49">
        <v>1994</v>
      </c>
      <c r="M49" t="s">
        <v>279</v>
      </c>
      <c r="N49" t="s">
        <v>195</v>
      </c>
      <c r="R49" t="s">
        <v>206</v>
      </c>
      <c r="T49">
        <v>40</v>
      </c>
      <c r="U49" t="s">
        <v>92</v>
      </c>
      <c r="V49" t="s">
        <v>1118</v>
      </c>
      <c r="X49" t="s">
        <v>217</v>
      </c>
      <c r="Y49" t="s">
        <v>213</v>
      </c>
      <c r="Z49" t="s">
        <v>296</v>
      </c>
      <c r="AB49" t="s">
        <v>93</v>
      </c>
      <c r="AC49" t="s">
        <v>99</v>
      </c>
      <c r="AD49" t="s">
        <v>235</v>
      </c>
      <c r="AF49" t="s">
        <v>330</v>
      </c>
      <c r="AG49" t="s">
        <v>860</v>
      </c>
      <c r="AH49" t="s">
        <v>235</v>
      </c>
      <c r="AV49" t="s">
        <v>266</v>
      </c>
      <c r="AW49" t="s">
        <v>267</v>
      </c>
      <c r="AX49" t="s">
        <v>265</v>
      </c>
      <c r="AY49" t="s">
        <v>273</v>
      </c>
      <c r="BC49" t="s">
        <v>266</v>
      </c>
      <c r="BD49" t="s">
        <v>266</v>
      </c>
    </row>
    <row r="50" spans="1:56" x14ac:dyDescent="0.25">
      <c r="A50">
        <v>408</v>
      </c>
      <c r="B50">
        <v>1264029</v>
      </c>
      <c r="C50" t="s">
        <v>328</v>
      </c>
      <c r="D50" t="s">
        <v>502</v>
      </c>
      <c r="E50" t="s">
        <v>923</v>
      </c>
      <c r="G50" t="s">
        <v>1005</v>
      </c>
      <c r="H50" t="s">
        <v>1005</v>
      </c>
      <c r="I50" t="s">
        <v>190</v>
      </c>
      <c r="J50" t="s">
        <v>192</v>
      </c>
      <c r="K50" t="b">
        <v>0</v>
      </c>
      <c r="L50">
        <v>1993</v>
      </c>
      <c r="M50" t="s">
        <v>280</v>
      </c>
      <c r="N50" t="s">
        <v>195</v>
      </c>
      <c r="R50" t="s">
        <v>106</v>
      </c>
      <c r="T50">
        <v>40</v>
      </c>
      <c r="U50" t="s">
        <v>92</v>
      </c>
      <c r="V50" t="s">
        <v>1118</v>
      </c>
      <c r="X50" t="s">
        <v>217</v>
      </c>
      <c r="Y50" t="s">
        <v>217</v>
      </c>
      <c r="Z50" t="s">
        <v>296</v>
      </c>
      <c r="AB50" t="s">
        <v>93</v>
      </c>
      <c r="AC50" t="s">
        <v>99</v>
      </c>
      <c r="AD50" t="s">
        <v>235</v>
      </c>
      <c r="AF50" t="s">
        <v>229</v>
      </c>
      <c r="AH50" t="s">
        <v>235</v>
      </c>
      <c r="AV50" t="s">
        <v>266</v>
      </c>
      <c r="AW50" t="s">
        <v>266</v>
      </c>
      <c r="AX50" t="s">
        <v>266</v>
      </c>
      <c r="AY50" t="s">
        <v>270</v>
      </c>
      <c r="BC50" t="s">
        <v>266</v>
      </c>
      <c r="BD50" t="s">
        <v>266</v>
      </c>
    </row>
    <row r="51" spans="1:56" x14ac:dyDescent="0.25">
      <c r="A51">
        <v>406</v>
      </c>
      <c r="B51">
        <v>1264011</v>
      </c>
      <c r="C51" t="s">
        <v>343</v>
      </c>
      <c r="D51" t="s">
        <v>319</v>
      </c>
      <c r="E51" t="s">
        <v>439</v>
      </c>
      <c r="G51" t="s">
        <v>1005</v>
      </c>
      <c r="H51" t="s">
        <v>1005</v>
      </c>
      <c r="I51" t="s">
        <v>190</v>
      </c>
      <c r="J51" t="s">
        <v>193</v>
      </c>
      <c r="K51" t="s">
        <v>1126</v>
      </c>
      <c r="L51">
        <v>1993</v>
      </c>
      <c r="M51" t="s">
        <v>280</v>
      </c>
      <c r="N51" t="s">
        <v>195</v>
      </c>
      <c r="R51" t="s">
        <v>206</v>
      </c>
      <c r="T51">
        <v>40</v>
      </c>
      <c r="U51" t="s">
        <v>91</v>
      </c>
      <c r="V51" t="s">
        <v>1118</v>
      </c>
      <c r="X51" t="s">
        <v>217</v>
      </c>
      <c r="Y51" t="s">
        <v>213</v>
      </c>
      <c r="Z51" t="s">
        <v>296</v>
      </c>
      <c r="AB51" t="s">
        <v>93</v>
      </c>
      <c r="AC51" t="s">
        <v>99</v>
      </c>
      <c r="AD51" t="s">
        <v>235</v>
      </c>
      <c r="AF51" t="s">
        <v>229</v>
      </c>
      <c r="AH51" t="s">
        <v>235</v>
      </c>
      <c r="AV51" t="s">
        <v>265</v>
      </c>
      <c r="AW51" t="s">
        <v>265</v>
      </c>
      <c r="AX51" t="s">
        <v>265</v>
      </c>
      <c r="AY51" t="s">
        <v>271</v>
      </c>
      <c r="AZ51" t="s">
        <v>273</v>
      </c>
      <c r="BC51" t="s">
        <v>265</v>
      </c>
      <c r="BD51" t="s">
        <v>266</v>
      </c>
    </row>
    <row r="52" spans="1:56" x14ac:dyDescent="0.25">
      <c r="A52">
        <v>52</v>
      </c>
      <c r="B52" t="s">
        <v>490</v>
      </c>
      <c r="C52" t="s">
        <v>305</v>
      </c>
      <c r="D52" t="s">
        <v>426</v>
      </c>
      <c r="E52" t="s">
        <v>418</v>
      </c>
      <c r="G52" t="s">
        <v>468</v>
      </c>
      <c r="H52" t="s">
        <v>468</v>
      </c>
      <c r="I52" t="s">
        <v>190</v>
      </c>
      <c r="J52" t="s">
        <v>193</v>
      </c>
      <c r="K52" t="s">
        <v>1126</v>
      </c>
      <c r="L52">
        <v>1991</v>
      </c>
      <c r="M52" t="s">
        <v>281</v>
      </c>
      <c r="N52" t="s">
        <v>195</v>
      </c>
      <c r="P52" t="s">
        <v>1134</v>
      </c>
      <c r="R52" t="s">
        <v>207</v>
      </c>
      <c r="U52" t="s">
        <v>90</v>
      </c>
      <c r="V52" t="s">
        <v>1114</v>
      </c>
      <c r="X52" t="s">
        <v>217</v>
      </c>
      <c r="Y52" t="s">
        <v>217</v>
      </c>
      <c r="Z52" t="s">
        <v>480</v>
      </c>
      <c r="AB52" t="s">
        <v>184</v>
      </c>
      <c r="AC52" t="s">
        <v>100</v>
      </c>
      <c r="AD52" t="s">
        <v>235</v>
      </c>
      <c r="AF52" t="s">
        <v>330</v>
      </c>
      <c r="AG52" t="s">
        <v>416</v>
      </c>
      <c r="AH52" t="s">
        <v>234</v>
      </c>
      <c r="AI52" t="s">
        <v>469</v>
      </c>
      <c r="AJ52" t="s">
        <v>238</v>
      </c>
      <c r="AV52" t="s">
        <v>266</v>
      </c>
      <c r="AW52" t="s">
        <v>267</v>
      </c>
      <c r="AX52" t="s">
        <v>265</v>
      </c>
      <c r="AY52" t="s">
        <v>273</v>
      </c>
      <c r="BC52" t="s">
        <v>266</v>
      </c>
      <c r="BD52" t="s">
        <v>266</v>
      </c>
    </row>
    <row r="53" spans="1:56" x14ac:dyDescent="0.25">
      <c r="A53">
        <v>403</v>
      </c>
      <c r="B53">
        <v>1264024</v>
      </c>
      <c r="C53" t="s">
        <v>343</v>
      </c>
      <c r="D53" t="s">
        <v>847</v>
      </c>
      <c r="E53" t="s">
        <v>570</v>
      </c>
      <c r="G53" t="s">
        <v>1005</v>
      </c>
      <c r="H53" t="s">
        <v>1005</v>
      </c>
      <c r="I53" t="s">
        <v>190</v>
      </c>
      <c r="J53" t="s">
        <v>193</v>
      </c>
      <c r="K53" t="b">
        <v>0</v>
      </c>
      <c r="L53">
        <v>1994</v>
      </c>
      <c r="M53" t="s">
        <v>279</v>
      </c>
      <c r="N53" t="s">
        <v>195</v>
      </c>
      <c r="R53" t="s">
        <v>206</v>
      </c>
      <c r="T53">
        <v>40</v>
      </c>
      <c r="U53" t="s">
        <v>91</v>
      </c>
      <c r="V53" t="s">
        <v>1118</v>
      </c>
      <c r="X53" t="s">
        <v>217</v>
      </c>
      <c r="Y53" t="s">
        <v>213</v>
      </c>
      <c r="Z53" t="s">
        <v>298</v>
      </c>
      <c r="AB53" t="s">
        <v>93</v>
      </c>
      <c r="AC53" t="s">
        <v>100</v>
      </c>
      <c r="AD53" t="s">
        <v>234</v>
      </c>
      <c r="AE53" t="s">
        <v>221</v>
      </c>
      <c r="AF53" t="s">
        <v>330</v>
      </c>
      <c r="AG53" t="s">
        <v>1030</v>
      </c>
      <c r="AH53" t="s">
        <v>235</v>
      </c>
      <c r="AV53" t="s">
        <v>266</v>
      </c>
      <c r="AW53" t="s">
        <v>265</v>
      </c>
      <c r="AX53" t="s">
        <v>265</v>
      </c>
      <c r="AY53" t="s">
        <v>271</v>
      </c>
      <c r="BC53" t="s">
        <v>266</v>
      </c>
      <c r="BD53" t="s">
        <v>266</v>
      </c>
    </row>
    <row r="54" spans="1:56" x14ac:dyDescent="0.25">
      <c r="A54">
        <v>402</v>
      </c>
      <c r="B54">
        <v>1264102</v>
      </c>
      <c r="C54" t="s">
        <v>1029</v>
      </c>
      <c r="D54" t="s">
        <v>1020</v>
      </c>
      <c r="E54" t="s">
        <v>466</v>
      </c>
      <c r="G54" t="s">
        <v>1005</v>
      </c>
      <c r="H54" t="s">
        <v>1005</v>
      </c>
      <c r="I54" t="s">
        <v>190</v>
      </c>
      <c r="J54" t="s">
        <v>193</v>
      </c>
      <c r="K54" t="s">
        <v>1126</v>
      </c>
      <c r="L54">
        <v>1994</v>
      </c>
      <c r="M54" t="s">
        <v>280</v>
      </c>
      <c r="N54" t="s">
        <v>195</v>
      </c>
      <c r="R54" t="s">
        <v>106</v>
      </c>
      <c r="T54">
        <v>40</v>
      </c>
      <c r="U54" t="s">
        <v>90</v>
      </c>
      <c r="V54" t="s">
        <v>1118</v>
      </c>
      <c r="X54" t="s">
        <v>217</v>
      </c>
      <c r="Y54" t="s">
        <v>213</v>
      </c>
      <c r="Z54" t="s">
        <v>296</v>
      </c>
      <c r="AB54" t="s">
        <v>93</v>
      </c>
      <c r="AC54" t="s">
        <v>100</v>
      </c>
      <c r="AD54" t="s">
        <v>235</v>
      </c>
      <c r="AF54" t="s">
        <v>229</v>
      </c>
      <c r="AH54" t="s">
        <v>235</v>
      </c>
      <c r="AV54" t="s">
        <v>265</v>
      </c>
      <c r="AW54" t="s">
        <v>265</v>
      </c>
      <c r="AX54" t="s">
        <v>266</v>
      </c>
      <c r="AY54" t="s">
        <v>273</v>
      </c>
      <c r="BC54" t="s">
        <v>266</v>
      </c>
      <c r="BD54" t="s">
        <v>266</v>
      </c>
    </row>
    <row r="55" spans="1:56" x14ac:dyDescent="0.25">
      <c r="A55">
        <v>55</v>
      </c>
      <c r="B55" t="s">
        <v>495</v>
      </c>
      <c r="C55" t="s">
        <v>305</v>
      </c>
      <c r="D55" t="s">
        <v>496</v>
      </c>
      <c r="E55" t="s">
        <v>321</v>
      </c>
      <c r="G55" t="s">
        <v>468</v>
      </c>
      <c r="H55" t="s">
        <v>468</v>
      </c>
      <c r="I55" t="s">
        <v>190</v>
      </c>
      <c r="J55" t="s">
        <v>193</v>
      </c>
      <c r="K55" t="s">
        <v>1126</v>
      </c>
      <c r="L55">
        <v>1990</v>
      </c>
      <c r="M55" t="s">
        <v>281</v>
      </c>
      <c r="N55" t="s">
        <v>195</v>
      </c>
      <c r="P55" t="s">
        <v>1134</v>
      </c>
      <c r="R55" t="s">
        <v>206</v>
      </c>
      <c r="T55" t="s">
        <v>382</v>
      </c>
      <c r="U55" t="s">
        <v>90</v>
      </c>
      <c r="V55" t="s">
        <v>1114</v>
      </c>
      <c r="X55" t="s">
        <v>217</v>
      </c>
      <c r="Y55" t="s">
        <v>217</v>
      </c>
      <c r="Z55" t="s">
        <v>489</v>
      </c>
      <c r="AA55">
        <v>5500000</v>
      </c>
      <c r="AB55" t="s">
        <v>184</v>
      </c>
      <c r="AC55" t="s">
        <v>100</v>
      </c>
      <c r="AD55" t="s">
        <v>235</v>
      </c>
      <c r="AF55" t="s">
        <v>330</v>
      </c>
      <c r="AG55" t="s">
        <v>416</v>
      </c>
      <c r="AH55" t="s">
        <v>235</v>
      </c>
      <c r="AV55" t="s">
        <v>266</v>
      </c>
      <c r="AW55" t="s">
        <v>266</v>
      </c>
      <c r="AX55" t="s">
        <v>265</v>
      </c>
      <c r="AY55" t="s">
        <v>273</v>
      </c>
      <c r="BC55" t="s">
        <v>266</v>
      </c>
      <c r="BD55" t="s">
        <v>266</v>
      </c>
    </row>
    <row r="56" spans="1:56" x14ac:dyDescent="0.25">
      <c r="A56">
        <v>56</v>
      </c>
      <c r="B56" t="s">
        <v>497</v>
      </c>
      <c r="C56" t="s">
        <v>340</v>
      </c>
      <c r="D56" t="s">
        <v>338</v>
      </c>
      <c r="E56" t="s">
        <v>306</v>
      </c>
      <c r="G56" t="s">
        <v>468</v>
      </c>
      <c r="H56" t="s">
        <v>468</v>
      </c>
      <c r="I56" t="s">
        <v>190</v>
      </c>
      <c r="J56" t="s">
        <v>193</v>
      </c>
      <c r="K56" t="s">
        <v>1126</v>
      </c>
      <c r="L56">
        <v>1992</v>
      </c>
      <c r="M56" t="s">
        <v>280</v>
      </c>
      <c r="N56" t="s">
        <v>195</v>
      </c>
      <c r="P56" t="s">
        <v>1135</v>
      </c>
      <c r="R56" t="s">
        <v>206</v>
      </c>
      <c r="T56" t="s">
        <v>382</v>
      </c>
      <c r="U56" t="s">
        <v>91</v>
      </c>
      <c r="V56" t="s">
        <v>1114</v>
      </c>
      <c r="X56" t="s">
        <v>217</v>
      </c>
      <c r="Y56" t="s">
        <v>217</v>
      </c>
      <c r="Z56" t="s">
        <v>297</v>
      </c>
      <c r="AA56">
        <v>5500000</v>
      </c>
      <c r="AB56" t="s">
        <v>184</v>
      </c>
      <c r="AC56" t="s">
        <v>100</v>
      </c>
      <c r="AD56" t="s">
        <v>235</v>
      </c>
      <c r="AF56" t="s">
        <v>330</v>
      </c>
      <c r="AG56" t="s">
        <v>416</v>
      </c>
      <c r="AH56" t="s">
        <v>235</v>
      </c>
      <c r="AV56" t="s">
        <v>266</v>
      </c>
      <c r="AW56" t="s">
        <v>266</v>
      </c>
      <c r="AX56" t="s">
        <v>266</v>
      </c>
      <c r="AY56" t="s">
        <v>271</v>
      </c>
      <c r="BC56" t="s">
        <v>266</v>
      </c>
      <c r="BD56" t="s">
        <v>266</v>
      </c>
    </row>
    <row r="57" spans="1:56" x14ac:dyDescent="0.25">
      <c r="A57">
        <v>400</v>
      </c>
      <c r="B57">
        <v>1264130</v>
      </c>
      <c r="C57" t="s">
        <v>1026</v>
      </c>
      <c r="D57" t="s">
        <v>365</v>
      </c>
      <c r="E57" t="s">
        <v>328</v>
      </c>
      <c r="G57" t="s">
        <v>1005</v>
      </c>
      <c r="H57" t="s">
        <v>1005</v>
      </c>
      <c r="I57" t="s">
        <v>190</v>
      </c>
      <c r="J57" t="s">
        <v>192</v>
      </c>
      <c r="K57" t="b">
        <v>0</v>
      </c>
      <c r="L57">
        <v>1993</v>
      </c>
      <c r="M57" t="s">
        <v>279</v>
      </c>
      <c r="N57" t="s">
        <v>195</v>
      </c>
      <c r="R57" t="s">
        <v>106</v>
      </c>
      <c r="T57">
        <v>40</v>
      </c>
      <c r="U57" t="s">
        <v>91</v>
      </c>
      <c r="V57" t="s">
        <v>1118</v>
      </c>
      <c r="X57" t="s">
        <v>217</v>
      </c>
      <c r="Y57" t="s">
        <v>213</v>
      </c>
      <c r="Z57" t="s">
        <v>296</v>
      </c>
      <c r="AB57" t="s">
        <v>93</v>
      </c>
      <c r="AC57" t="s">
        <v>100</v>
      </c>
      <c r="AD57" t="s">
        <v>235</v>
      </c>
      <c r="AF57" t="s">
        <v>229</v>
      </c>
      <c r="AH57" t="s">
        <v>235</v>
      </c>
      <c r="AV57" t="s">
        <v>266</v>
      </c>
      <c r="AW57" t="s">
        <v>265</v>
      </c>
      <c r="AX57" t="s">
        <v>267</v>
      </c>
      <c r="AY57" t="s">
        <v>273</v>
      </c>
      <c r="BC57" t="s">
        <v>266</v>
      </c>
      <c r="BD57" t="s">
        <v>266</v>
      </c>
    </row>
    <row r="58" spans="1:56" x14ac:dyDescent="0.25">
      <c r="A58">
        <v>399</v>
      </c>
      <c r="B58">
        <v>1264030</v>
      </c>
      <c r="C58" t="s">
        <v>936</v>
      </c>
      <c r="D58" t="s">
        <v>516</v>
      </c>
      <c r="E58" t="s">
        <v>885</v>
      </c>
      <c r="G58" t="s">
        <v>1005</v>
      </c>
      <c r="H58" t="s">
        <v>1005</v>
      </c>
      <c r="I58" t="s">
        <v>190</v>
      </c>
      <c r="J58" t="s">
        <v>193</v>
      </c>
      <c r="K58" t="s">
        <v>1126</v>
      </c>
      <c r="L58">
        <v>1994</v>
      </c>
      <c r="M58" t="s">
        <v>281</v>
      </c>
      <c r="N58" t="s">
        <v>195</v>
      </c>
      <c r="R58" t="s">
        <v>206</v>
      </c>
      <c r="T58">
        <v>40</v>
      </c>
      <c r="U58" t="s">
        <v>92</v>
      </c>
      <c r="V58" t="s">
        <v>1113</v>
      </c>
      <c r="X58" t="s">
        <v>214</v>
      </c>
      <c r="Y58" t="s">
        <v>217</v>
      </c>
      <c r="Z58" t="s">
        <v>297</v>
      </c>
      <c r="AB58" t="s">
        <v>93</v>
      </c>
      <c r="AC58" t="s">
        <v>99</v>
      </c>
      <c r="AD58" t="s">
        <v>234</v>
      </c>
      <c r="AE58" t="s">
        <v>221</v>
      </c>
      <c r="AF58" t="s">
        <v>229</v>
      </c>
      <c r="AH58" t="s">
        <v>235</v>
      </c>
      <c r="AV58" t="s">
        <v>265</v>
      </c>
      <c r="AW58" t="s">
        <v>265</v>
      </c>
      <c r="AX58" t="s">
        <v>266</v>
      </c>
      <c r="AY58" t="s">
        <v>271</v>
      </c>
      <c r="AZ58" t="s">
        <v>273</v>
      </c>
      <c r="BA58" t="s">
        <v>170</v>
      </c>
      <c r="BC58" t="s">
        <v>266</v>
      </c>
      <c r="BD58" t="s">
        <v>267</v>
      </c>
    </row>
    <row r="59" spans="1:56" x14ac:dyDescent="0.25">
      <c r="A59">
        <v>59</v>
      </c>
      <c r="B59" t="s">
        <v>501</v>
      </c>
      <c r="C59" t="s">
        <v>415</v>
      </c>
      <c r="D59" t="s">
        <v>338</v>
      </c>
      <c r="E59" t="s">
        <v>502</v>
      </c>
      <c r="G59" t="s">
        <v>468</v>
      </c>
      <c r="H59" t="s">
        <v>468</v>
      </c>
      <c r="I59" t="s">
        <v>190</v>
      </c>
      <c r="J59" t="s">
        <v>193</v>
      </c>
      <c r="K59" t="b">
        <v>0</v>
      </c>
      <c r="L59">
        <v>1985</v>
      </c>
      <c r="M59" t="s">
        <v>279</v>
      </c>
      <c r="N59" t="s">
        <v>195</v>
      </c>
      <c r="P59" t="s">
        <v>1134</v>
      </c>
      <c r="R59" t="s">
        <v>194</v>
      </c>
      <c r="T59" t="s">
        <v>309</v>
      </c>
      <c r="U59" t="s">
        <v>187</v>
      </c>
      <c r="V59" t="s">
        <v>1114</v>
      </c>
      <c r="X59" t="s">
        <v>217</v>
      </c>
      <c r="Y59" t="s">
        <v>217</v>
      </c>
      <c r="Z59" t="s">
        <v>489</v>
      </c>
      <c r="AB59" t="s">
        <v>184</v>
      </c>
      <c r="AC59" t="s">
        <v>100</v>
      </c>
      <c r="AD59" t="s">
        <v>234</v>
      </c>
      <c r="AE59" t="s">
        <v>219</v>
      </c>
      <c r="AF59" t="s">
        <v>330</v>
      </c>
      <c r="AG59" t="s">
        <v>335</v>
      </c>
      <c r="AH59" t="s">
        <v>235</v>
      </c>
      <c r="AV59" t="s">
        <v>266</v>
      </c>
      <c r="AW59" t="s">
        <v>266</v>
      </c>
      <c r="AX59" t="s">
        <v>266</v>
      </c>
      <c r="AY59" t="s">
        <v>272</v>
      </c>
      <c r="BC59" t="s">
        <v>266</v>
      </c>
      <c r="BD59" t="s">
        <v>266</v>
      </c>
    </row>
    <row r="60" spans="1:56" x14ac:dyDescent="0.25">
      <c r="A60">
        <v>60</v>
      </c>
      <c r="B60" t="s">
        <v>503</v>
      </c>
      <c r="C60" t="s">
        <v>305</v>
      </c>
      <c r="D60" t="s">
        <v>319</v>
      </c>
      <c r="E60" t="s">
        <v>504</v>
      </c>
      <c r="G60" t="s">
        <v>468</v>
      </c>
      <c r="H60" t="s">
        <v>468</v>
      </c>
      <c r="I60" t="s">
        <v>190</v>
      </c>
      <c r="J60" t="s">
        <v>193</v>
      </c>
      <c r="K60" t="s">
        <v>1126</v>
      </c>
      <c r="L60">
        <v>1994</v>
      </c>
      <c r="M60" t="s">
        <v>280</v>
      </c>
      <c r="N60" t="s">
        <v>195</v>
      </c>
      <c r="P60" t="s">
        <v>1135</v>
      </c>
      <c r="R60" t="s">
        <v>206</v>
      </c>
      <c r="T60" t="s">
        <v>309</v>
      </c>
      <c r="U60" t="s">
        <v>90</v>
      </c>
      <c r="V60" t="s">
        <v>1114</v>
      </c>
      <c r="X60" t="s">
        <v>217</v>
      </c>
      <c r="Y60" t="s">
        <v>217</v>
      </c>
      <c r="AB60" t="s">
        <v>184</v>
      </c>
      <c r="AC60" t="s">
        <v>100</v>
      </c>
      <c r="AD60" t="s">
        <v>234</v>
      </c>
      <c r="AE60" t="s">
        <v>291</v>
      </c>
      <c r="AF60" t="s">
        <v>330</v>
      </c>
      <c r="AG60" t="s">
        <v>335</v>
      </c>
      <c r="AH60" t="s">
        <v>235</v>
      </c>
      <c r="AV60" t="s">
        <v>266</v>
      </c>
      <c r="AW60" t="s">
        <v>266</v>
      </c>
      <c r="AX60" t="s">
        <v>266</v>
      </c>
      <c r="AY60" t="s">
        <v>271</v>
      </c>
      <c r="BC60" t="s">
        <v>266</v>
      </c>
      <c r="BD60" t="s">
        <v>266</v>
      </c>
    </row>
    <row r="61" spans="1:56" x14ac:dyDescent="0.25">
      <c r="A61">
        <v>397</v>
      </c>
      <c r="B61">
        <v>1264017</v>
      </c>
      <c r="C61" t="s">
        <v>343</v>
      </c>
      <c r="D61" t="s">
        <v>319</v>
      </c>
      <c r="E61" t="s">
        <v>1024</v>
      </c>
      <c r="G61" t="s">
        <v>1005</v>
      </c>
      <c r="H61" t="s">
        <v>1005</v>
      </c>
      <c r="I61" t="s">
        <v>190</v>
      </c>
      <c r="J61" t="s">
        <v>193</v>
      </c>
      <c r="K61" t="s">
        <v>1126</v>
      </c>
      <c r="L61">
        <v>1993</v>
      </c>
      <c r="M61" t="s">
        <v>281</v>
      </c>
      <c r="N61" t="s">
        <v>195</v>
      </c>
      <c r="R61" t="s">
        <v>106</v>
      </c>
      <c r="T61">
        <v>40</v>
      </c>
      <c r="U61" t="s">
        <v>91</v>
      </c>
      <c r="V61" t="s">
        <v>1118</v>
      </c>
      <c r="X61" t="s">
        <v>217</v>
      </c>
      <c r="Y61" t="s">
        <v>217</v>
      </c>
      <c r="Z61" t="s">
        <v>296</v>
      </c>
      <c r="AB61" t="s">
        <v>93</v>
      </c>
      <c r="AC61" t="s">
        <v>100</v>
      </c>
      <c r="AD61" t="s">
        <v>235</v>
      </c>
      <c r="AF61" t="s">
        <v>229</v>
      </c>
      <c r="AH61" t="s">
        <v>235</v>
      </c>
      <c r="AV61" t="s">
        <v>266</v>
      </c>
      <c r="AW61" t="s">
        <v>265</v>
      </c>
      <c r="AX61" t="s">
        <v>265</v>
      </c>
      <c r="AY61" t="s">
        <v>273</v>
      </c>
      <c r="BC61" t="s">
        <v>266</v>
      </c>
      <c r="BD61" t="s">
        <v>267</v>
      </c>
    </row>
    <row r="62" spans="1:56" x14ac:dyDescent="0.25">
      <c r="A62">
        <v>62</v>
      </c>
      <c r="B62" t="s">
        <v>507</v>
      </c>
      <c r="C62" t="s">
        <v>305</v>
      </c>
      <c r="D62" t="s">
        <v>434</v>
      </c>
      <c r="E62" t="s">
        <v>508</v>
      </c>
      <c r="G62" t="s">
        <v>468</v>
      </c>
      <c r="H62" t="s">
        <v>468</v>
      </c>
      <c r="I62" t="s">
        <v>190</v>
      </c>
      <c r="J62" t="s">
        <v>192</v>
      </c>
      <c r="K62" t="b">
        <v>0</v>
      </c>
      <c r="L62">
        <v>1991</v>
      </c>
      <c r="M62" t="s">
        <v>281</v>
      </c>
      <c r="N62" t="s">
        <v>195</v>
      </c>
      <c r="P62" t="s">
        <v>1134</v>
      </c>
      <c r="R62" t="s">
        <v>202</v>
      </c>
      <c r="T62" t="s">
        <v>309</v>
      </c>
      <c r="U62" t="s">
        <v>92</v>
      </c>
      <c r="V62" t="s">
        <v>1118</v>
      </c>
      <c r="X62" t="s">
        <v>217</v>
      </c>
      <c r="Y62" t="s">
        <v>217</v>
      </c>
      <c r="Z62" t="s">
        <v>489</v>
      </c>
      <c r="AB62" t="s">
        <v>184</v>
      </c>
      <c r="AC62" t="s">
        <v>100</v>
      </c>
      <c r="AD62" t="s">
        <v>235</v>
      </c>
      <c r="AF62" t="s">
        <v>330</v>
      </c>
      <c r="AG62" t="s">
        <v>335</v>
      </c>
      <c r="AH62" t="s">
        <v>235</v>
      </c>
      <c r="AV62" t="s">
        <v>266</v>
      </c>
      <c r="AW62" t="s">
        <v>267</v>
      </c>
      <c r="AX62" t="s">
        <v>266</v>
      </c>
      <c r="AY62" t="s">
        <v>271</v>
      </c>
      <c r="BC62" t="s">
        <v>266</v>
      </c>
      <c r="BD62" t="s">
        <v>266</v>
      </c>
    </row>
    <row r="63" spans="1:56" x14ac:dyDescent="0.25">
      <c r="A63">
        <v>63</v>
      </c>
      <c r="B63" t="s">
        <v>509</v>
      </c>
      <c r="C63" t="s">
        <v>441</v>
      </c>
      <c r="D63" t="s">
        <v>510</v>
      </c>
      <c r="E63" t="s">
        <v>348</v>
      </c>
      <c r="G63" t="s">
        <v>468</v>
      </c>
      <c r="H63" t="s">
        <v>468</v>
      </c>
      <c r="I63" t="s">
        <v>190</v>
      </c>
      <c r="J63" t="s">
        <v>192</v>
      </c>
      <c r="K63" t="b">
        <v>0</v>
      </c>
      <c r="L63">
        <v>1993</v>
      </c>
      <c r="M63" t="s">
        <v>280</v>
      </c>
      <c r="N63" t="s">
        <v>195</v>
      </c>
      <c r="P63" t="s">
        <v>1134</v>
      </c>
      <c r="R63" t="s">
        <v>206</v>
      </c>
      <c r="U63" t="s">
        <v>91</v>
      </c>
      <c r="V63" t="s">
        <v>1115</v>
      </c>
      <c r="X63" t="s">
        <v>217</v>
      </c>
      <c r="Y63" t="s">
        <v>217</v>
      </c>
      <c r="Z63" t="s">
        <v>480</v>
      </c>
      <c r="AB63" t="s">
        <v>184</v>
      </c>
      <c r="AC63" t="s">
        <v>100</v>
      </c>
      <c r="AD63" t="s">
        <v>234</v>
      </c>
      <c r="AE63" t="s">
        <v>221</v>
      </c>
      <c r="AF63" t="s">
        <v>330</v>
      </c>
      <c r="AG63" t="s">
        <v>335</v>
      </c>
      <c r="AH63" t="s">
        <v>234</v>
      </c>
      <c r="AI63" t="s">
        <v>469</v>
      </c>
      <c r="AJ63" t="s">
        <v>238</v>
      </c>
      <c r="AV63" t="s">
        <v>266</v>
      </c>
      <c r="AW63" t="s">
        <v>265</v>
      </c>
      <c r="AX63" t="s">
        <v>266</v>
      </c>
      <c r="AY63" t="s">
        <v>271</v>
      </c>
      <c r="BC63" t="s">
        <v>266</v>
      </c>
      <c r="BD63" t="s">
        <v>266</v>
      </c>
    </row>
    <row r="64" spans="1:56" x14ac:dyDescent="0.25">
      <c r="A64">
        <v>396</v>
      </c>
      <c r="B64">
        <v>1264111</v>
      </c>
      <c r="C64" t="s">
        <v>325</v>
      </c>
      <c r="D64" t="s">
        <v>346</v>
      </c>
      <c r="E64" t="s">
        <v>321</v>
      </c>
      <c r="G64" t="s">
        <v>1005</v>
      </c>
      <c r="H64" t="s">
        <v>1005</v>
      </c>
      <c r="I64" t="s">
        <v>190</v>
      </c>
      <c r="J64" t="s">
        <v>193</v>
      </c>
      <c r="K64" t="s">
        <v>1126</v>
      </c>
      <c r="L64">
        <v>1994</v>
      </c>
      <c r="M64" t="s">
        <v>280</v>
      </c>
      <c r="N64" t="s">
        <v>195</v>
      </c>
      <c r="R64" t="s">
        <v>106</v>
      </c>
      <c r="T64" t="s">
        <v>1021</v>
      </c>
      <c r="U64" t="s">
        <v>91</v>
      </c>
      <c r="V64" t="s">
        <v>1118</v>
      </c>
      <c r="X64" t="s">
        <v>217</v>
      </c>
      <c r="Y64" t="s">
        <v>213</v>
      </c>
      <c r="Z64" t="s">
        <v>296</v>
      </c>
      <c r="AA64" t="s">
        <v>1022</v>
      </c>
      <c r="AC64" t="s">
        <v>100</v>
      </c>
      <c r="AD64" t="s">
        <v>235</v>
      </c>
      <c r="AF64" t="s">
        <v>330</v>
      </c>
      <c r="AG64" t="s">
        <v>1023</v>
      </c>
      <c r="AH64" t="s">
        <v>235</v>
      </c>
      <c r="AV64" t="s">
        <v>266</v>
      </c>
      <c r="AW64" t="s">
        <v>265</v>
      </c>
      <c r="AX64" t="s">
        <v>265</v>
      </c>
      <c r="AY64" t="s">
        <v>273</v>
      </c>
      <c r="BC64" t="s">
        <v>265</v>
      </c>
      <c r="BD64" t="s">
        <v>265</v>
      </c>
    </row>
    <row r="65" spans="1:56" x14ac:dyDescent="0.25">
      <c r="A65">
        <v>395</v>
      </c>
      <c r="B65">
        <v>1264020</v>
      </c>
      <c r="C65" t="s">
        <v>437</v>
      </c>
      <c r="D65" t="s">
        <v>411</v>
      </c>
      <c r="E65" t="s">
        <v>457</v>
      </c>
      <c r="G65" t="s">
        <v>1005</v>
      </c>
      <c r="H65" t="s">
        <v>1005</v>
      </c>
      <c r="I65" t="s">
        <v>190</v>
      </c>
      <c r="J65" t="s">
        <v>192</v>
      </c>
      <c r="K65" t="b">
        <v>0</v>
      </c>
      <c r="L65">
        <v>1992</v>
      </c>
      <c r="M65" t="s">
        <v>281</v>
      </c>
      <c r="N65" t="s">
        <v>195</v>
      </c>
      <c r="R65" t="s">
        <v>106</v>
      </c>
      <c r="T65">
        <v>40</v>
      </c>
      <c r="U65" t="s">
        <v>91</v>
      </c>
      <c r="V65" t="s">
        <v>1118</v>
      </c>
      <c r="X65" t="s">
        <v>213</v>
      </c>
      <c r="Y65" t="s">
        <v>213</v>
      </c>
      <c r="Z65" t="s">
        <v>296</v>
      </c>
      <c r="AB65" t="s">
        <v>184</v>
      </c>
      <c r="AC65" t="s">
        <v>100</v>
      </c>
      <c r="AD65" t="s">
        <v>235</v>
      </c>
      <c r="AF65" t="s">
        <v>229</v>
      </c>
      <c r="AH65" t="s">
        <v>235</v>
      </c>
      <c r="AV65" t="s">
        <v>265</v>
      </c>
      <c r="AW65" t="s">
        <v>265</v>
      </c>
      <c r="AX65" t="s">
        <v>265</v>
      </c>
      <c r="AY65" t="s">
        <v>273</v>
      </c>
      <c r="BC65" t="s">
        <v>265</v>
      </c>
      <c r="BD65" t="s">
        <v>265</v>
      </c>
    </row>
    <row r="66" spans="1:56" x14ac:dyDescent="0.25">
      <c r="A66">
        <v>394</v>
      </c>
      <c r="B66">
        <v>1264014</v>
      </c>
      <c r="C66" t="s">
        <v>1019</v>
      </c>
      <c r="D66" t="s">
        <v>344</v>
      </c>
      <c r="E66" t="s">
        <v>377</v>
      </c>
      <c r="G66" t="s">
        <v>1005</v>
      </c>
      <c r="H66" t="s">
        <v>1005</v>
      </c>
      <c r="I66" t="s">
        <v>190</v>
      </c>
      <c r="J66" t="s">
        <v>192</v>
      </c>
      <c r="K66" t="b">
        <v>0</v>
      </c>
      <c r="L66">
        <v>1994</v>
      </c>
      <c r="M66" t="s">
        <v>280</v>
      </c>
      <c r="N66" t="s">
        <v>195</v>
      </c>
      <c r="R66" t="s">
        <v>106</v>
      </c>
      <c r="T66">
        <v>40</v>
      </c>
      <c r="U66" t="s">
        <v>91</v>
      </c>
      <c r="V66" t="s">
        <v>1118</v>
      </c>
      <c r="X66" t="s">
        <v>213</v>
      </c>
      <c r="Y66" t="s">
        <v>213</v>
      </c>
      <c r="Z66" t="s">
        <v>296</v>
      </c>
      <c r="AB66" t="s">
        <v>184</v>
      </c>
      <c r="AC66" t="s">
        <v>99</v>
      </c>
      <c r="AD66" t="s">
        <v>235</v>
      </c>
      <c r="AF66" t="s">
        <v>229</v>
      </c>
      <c r="AH66" t="s">
        <v>235</v>
      </c>
      <c r="AV66" t="s">
        <v>265</v>
      </c>
      <c r="AW66" t="s">
        <v>265</v>
      </c>
      <c r="AX66" t="s">
        <v>266</v>
      </c>
      <c r="AY66" t="s">
        <v>273</v>
      </c>
      <c r="BC66" t="s">
        <v>266</v>
      </c>
      <c r="BD66" t="s">
        <v>267</v>
      </c>
    </row>
    <row r="67" spans="1:56" x14ac:dyDescent="0.25">
      <c r="A67">
        <v>393</v>
      </c>
      <c r="B67">
        <v>1264124</v>
      </c>
      <c r="C67" t="s">
        <v>1017</v>
      </c>
      <c r="D67" t="s">
        <v>1018</v>
      </c>
      <c r="E67" t="s">
        <v>570</v>
      </c>
      <c r="G67" t="s">
        <v>1005</v>
      </c>
      <c r="H67" t="s">
        <v>1005</v>
      </c>
      <c r="I67" t="s">
        <v>190</v>
      </c>
      <c r="J67" t="s">
        <v>193</v>
      </c>
      <c r="K67" t="s">
        <v>1126</v>
      </c>
      <c r="L67">
        <v>1994</v>
      </c>
      <c r="M67" t="s">
        <v>280</v>
      </c>
      <c r="N67" t="s">
        <v>195</v>
      </c>
      <c r="R67" t="s">
        <v>106</v>
      </c>
      <c r="T67">
        <v>48</v>
      </c>
      <c r="U67" t="s">
        <v>91</v>
      </c>
      <c r="V67" t="s">
        <v>1118</v>
      </c>
      <c r="X67" t="s">
        <v>217</v>
      </c>
      <c r="Y67" t="s">
        <v>213</v>
      </c>
      <c r="Z67" t="s">
        <v>296</v>
      </c>
      <c r="AB67" t="s">
        <v>93</v>
      </c>
      <c r="AC67" t="s">
        <v>100</v>
      </c>
      <c r="AD67" t="s">
        <v>235</v>
      </c>
      <c r="AF67" t="s">
        <v>229</v>
      </c>
      <c r="AH67" t="s">
        <v>235</v>
      </c>
      <c r="AV67" t="s">
        <v>266</v>
      </c>
      <c r="AW67" t="s">
        <v>267</v>
      </c>
      <c r="AX67" t="s">
        <v>265</v>
      </c>
      <c r="AY67" t="s">
        <v>273</v>
      </c>
      <c r="AZ67" t="s">
        <v>274</v>
      </c>
      <c r="BC67" t="s">
        <v>266</v>
      </c>
      <c r="BD67" t="s">
        <v>267</v>
      </c>
    </row>
    <row r="68" spans="1:56" x14ac:dyDescent="0.25">
      <c r="A68">
        <v>392</v>
      </c>
      <c r="B68">
        <v>1264022</v>
      </c>
      <c r="C68" t="s">
        <v>947</v>
      </c>
      <c r="E68" t="s">
        <v>1016</v>
      </c>
      <c r="G68" t="s">
        <v>1005</v>
      </c>
      <c r="H68" t="s">
        <v>1005</v>
      </c>
      <c r="I68" t="s">
        <v>190</v>
      </c>
      <c r="J68" t="s">
        <v>193</v>
      </c>
      <c r="K68" t="b">
        <v>0</v>
      </c>
      <c r="L68">
        <v>1989</v>
      </c>
      <c r="M68" t="s">
        <v>279</v>
      </c>
      <c r="N68" t="s">
        <v>195</v>
      </c>
      <c r="R68" t="s">
        <v>206</v>
      </c>
      <c r="T68">
        <v>40</v>
      </c>
      <c r="U68" t="s">
        <v>91</v>
      </c>
      <c r="V68" t="s">
        <v>205</v>
      </c>
      <c r="W68" t="s">
        <v>962</v>
      </c>
      <c r="X68" t="s">
        <v>217</v>
      </c>
      <c r="Y68" t="s">
        <v>213</v>
      </c>
      <c r="Z68" t="s">
        <v>298</v>
      </c>
      <c r="AB68" t="s">
        <v>184</v>
      </c>
      <c r="AC68" t="s">
        <v>100</v>
      </c>
      <c r="AD68" t="s">
        <v>234</v>
      </c>
      <c r="AE68" t="s">
        <v>221</v>
      </c>
      <c r="AF68" t="s">
        <v>330</v>
      </c>
      <c r="AG68" t="s">
        <v>860</v>
      </c>
      <c r="AH68" t="s">
        <v>235</v>
      </c>
      <c r="AV68" t="s">
        <v>265</v>
      </c>
      <c r="AW68" t="s">
        <v>266</v>
      </c>
      <c r="AX68" t="s">
        <v>266</v>
      </c>
      <c r="AY68" t="s">
        <v>271</v>
      </c>
      <c r="AZ68" t="s">
        <v>273</v>
      </c>
      <c r="BC68" t="s">
        <v>266</v>
      </c>
      <c r="BD68" t="s">
        <v>267</v>
      </c>
    </row>
    <row r="69" spans="1:56" x14ac:dyDescent="0.25">
      <c r="A69">
        <v>391</v>
      </c>
      <c r="B69">
        <v>1264122</v>
      </c>
      <c r="C69" t="s">
        <v>343</v>
      </c>
      <c r="D69" t="s">
        <v>320</v>
      </c>
      <c r="E69" t="s">
        <v>1015</v>
      </c>
      <c r="G69" t="s">
        <v>1005</v>
      </c>
      <c r="H69" t="s">
        <v>1005</v>
      </c>
      <c r="I69" t="s">
        <v>190</v>
      </c>
      <c r="J69" t="s">
        <v>192</v>
      </c>
      <c r="K69" t="b">
        <v>0</v>
      </c>
      <c r="L69">
        <v>1990</v>
      </c>
      <c r="M69" t="s">
        <v>281</v>
      </c>
      <c r="N69" t="s">
        <v>195</v>
      </c>
      <c r="R69" t="s">
        <v>106</v>
      </c>
      <c r="T69">
        <v>48</v>
      </c>
      <c r="U69" t="s">
        <v>91</v>
      </c>
      <c r="V69" t="s">
        <v>1118</v>
      </c>
      <c r="X69" t="s">
        <v>217</v>
      </c>
      <c r="Y69" t="s">
        <v>213</v>
      </c>
      <c r="Z69" t="s">
        <v>296</v>
      </c>
      <c r="AB69" t="s">
        <v>93</v>
      </c>
      <c r="AC69" t="s">
        <v>100</v>
      </c>
      <c r="AD69" t="s">
        <v>235</v>
      </c>
      <c r="AF69" t="s">
        <v>229</v>
      </c>
      <c r="AH69" t="s">
        <v>235</v>
      </c>
      <c r="AV69" t="s">
        <v>266</v>
      </c>
      <c r="AW69" t="s">
        <v>265</v>
      </c>
      <c r="AX69" t="s">
        <v>265</v>
      </c>
      <c r="AY69" t="s">
        <v>271</v>
      </c>
      <c r="AZ69" t="s">
        <v>273</v>
      </c>
      <c r="BA69" t="s">
        <v>170</v>
      </c>
      <c r="BC69" t="s">
        <v>266</v>
      </c>
      <c r="BD69" t="s">
        <v>267</v>
      </c>
    </row>
    <row r="70" spans="1:56" x14ac:dyDescent="0.25">
      <c r="A70">
        <v>390</v>
      </c>
      <c r="B70">
        <v>1264121</v>
      </c>
      <c r="C70" t="s">
        <v>343</v>
      </c>
      <c r="D70" t="s">
        <v>1014</v>
      </c>
      <c r="E70" t="s">
        <v>378</v>
      </c>
      <c r="G70" t="s">
        <v>1005</v>
      </c>
      <c r="H70" t="s">
        <v>1005</v>
      </c>
      <c r="I70" t="s">
        <v>190</v>
      </c>
      <c r="J70" t="s">
        <v>192</v>
      </c>
      <c r="K70" t="b">
        <v>0</v>
      </c>
      <c r="L70">
        <v>1994</v>
      </c>
      <c r="M70" t="s">
        <v>280</v>
      </c>
      <c r="N70" t="s">
        <v>195</v>
      </c>
      <c r="R70" t="s">
        <v>106</v>
      </c>
      <c r="T70">
        <v>48</v>
      </c>
      <c r="U70" t="s">
        <v>91</v>
      </c>
      <c r="V70" t="s">
        <v>1118</v>
      </c>
      <c r="X70" t="s">
        <v>217</v>
      </c>
      <c r="Y70" t="s">
        <v>213</v>
      </c>
      <c r="Z70" t="s">
        <v>296</v>
      </c>
      <c r="AB70" t="s">
        <v>93</v>
      </c>
      <c r="AC70" t="s">
        <v>100</v>
      </c>
      <c r="AD70" t="s">
        <v>235</v>
      </c>
      <c r="AF70" t="s">
        <v>229</v>
      </c>
      <c r="AH70" t="s">
        <v>235</v>
      </c>
      <c r="AV70" t="s">
        <v>265</v>
      </c>
      <c r="AW70" t="s">
        <v>265</v>
      </c>
      <c r="AX70" t="s">
        <v>266</v>
      </c>
      <c r="AY70" t="s">
        <v>273</v>
      </c>
      <c r="BC70" t="s">
        <v>266</v>
      </c>
      <c r="BD70" t="s">
        <v>265</v>
      </c>
    </row>
    <row r="71" spans="1:56" x14ac:dyDescent="0.25">
      <c r="A71">
        <v>389</v>
      </c>
      <c r="B71">
        <v>1154033</v>
      </c>
      <c r="C71" t="s">
        <v>743</v>
      </c>
      <c r="D71" t="s">
        <v>1013</v>
      </c>
      <c r="E71" t="s">
        <v>944</v>
      </c>
      <c r="G71" t="s">
        <v>1005</v>
      </c>
      <c r="H71" t="s">
        <v>1005</v>
      </c>
      <c r="I71" t="s">
        <v>190</v>
      </c>
      <c r="J71" t="s">
        <v>193</v>
      </c>
      <c r="K71" t="s">
        <v>1126</v>
      </c>
      <c r="L71">
        <v>1993</v>
      </c>
      <c r="M71" t="s">
        <v>281</v>
      </c>
      <c r="N71" t="s">
        <v>195</v>
      </c>
      <c r="R71" t="s">
        <v>106</v>
      </c>
      <c r="T71">
        <v>48</v>
      </c>
      <c r="U71" t="s">
        <v>91</v>
      </c>
      <c r="V71" t="s">
        <v>1118</v>
      </c>
      <c r="X71" t="s">
        <v>217</v>
      </c>
      <c r="Y71" t="s">
        <v>213</v>
      </c>
      <c r="Z71" t="s">
        <v>296</v>
      </c>
      <c r="AB71" t="s">
        <v>93</v>
      </c>
      <c r="AC71" t="s">
        <v>100</v>
      </c>
      <c r="AD71" t="s">
        <v>235</v>
      </c>
      <c r="AF71" t="s">
        <v>229</v>
      </c>
      <c r="AH71" t="s">
        <v>235</v>
      </c>
      <c r="AV71" t="s">
        <v>266</v>
      </c>
      <c r="AW71" t="s">
        <v>265</v>
      </c>
      <c r="AX71" t="s">
        <v>265</v>
      </c>
      <c r="AY71" t="s">
        <v>273</v>
      </c>
      <c r="BC71" t="s">
        <v>266</v>
      </c>
      <c r="BD71" t="s">
        <v>266</v>
      </c>
    </row>
    <row r="72" spans="1:56" x14ac:dyDescent="0.25">
      <c r="A72">
        <v>388</v>
      </c>
      <c r="B72">
        <v>1264107</v>
      </c>
      <c r="C72" t="s">
        <v>482</v>
      </c>
      <c r="D72" t="s">
        <v>524</v>
      </c>
      <c r="E72" t="s">
        <v>428</v>
      </c>
      <c r="G72" t="s">
        <v>1005</v>
      </c>
      <c r="H72" t="s">
        <v>1005</v>
      </c>
      <c r="I72" t="s">
        <v>190</v>
      </c>
      <c r="J72" t="s">
        <v>193</v>
      </c>
      <c r="K72" t="b">
        <v>0</v>
      </c>
      <c r="L72">
        <v>1994</v>
      </c>
      <c r="M72" t="s">
        <v>279</v>
      </c>
      <c r="N72" t="s">
        <v>195</v>
      </c>
      <c r="R72" t="s">
        <v>206</v>
      </c>
      <c r="T72">
        <v>40</v>
      </c>
      <c r="U72" t="s">
        <v>91</v>
      </c>
      <c r="V72" t="s">
        <v>1118</v>
      </c>
      <c r="X72" t="s">
        <v>217</v>
      </c>
      <c r="Y72" t="s">
        <v>213</v>
      </c>
      <c r="Z72" t="s">
        <v>296</v>
      </c>
      <c r="AB72" t="s">
        <v>93</v>
      </c>
      <c r="AC72" t="s">
        <v>100</v>
      </c>
      <c r="AD72" t="s">
        <v>235</v>
      </c>
      <c r="AF72" t="s">
        <v>229</v>
      </c>
      <c r="AH72" t="s">
        <v>235</v>
      </c>
      <c r="AV72" t="s">
        <v>266</v>
      </c>
      <c r="AW72" t="s">
        <v>265</v>
      </c>
      <c r="AX72" t="s">
        <v>265</v>
      </c>
      <c r="AY72" t="s">
        <v>273</v>
      </c>
      <c r="BC72" t="s">
        <v>266</v>
      </c>
      <c r="BD72" t="s">
        <v>265</v>
      </c>
    </row>
    <row r="73" spans="1:56" x14ac:dyDescent="0.25">
      <c r="A73">
        <v>386</v>
      </c>
      <c r="B73">
        <v>1264117</v>
      </c>
      <c r="C73" t="s">
        <v>343</v>
      </c>
      <c r="D73" t="s">
        <v>321</v>
      </c>
      <c r="E73" t="s">
        <v>308</v>
      </c>
      <c r="G73" t="s">
        <v>1005</v>
      </c>
      <c r="H73" t="s">
        <v>1005</v>
      </c>
      <c r="I73" t="s">
        <v>190</v>
      </c>
      <c r="J73" t="s">
        <v>192</v>
      </c>
      <c r="K73" t="b">
        <v>0</v>
      </c>
      <c r="L73">
        <v>1992</v>
      </c>
      <c r="M73" t="s">
        <v>279</v>
      </c>
      <c r="N73" t="s">
        <v>195</v>
      </c>
      <c r="R73" t="s">
        <v>106</v>
      </c>
      <c r="T73">
        <v>40</v>
      </c>
      <c r="U73" t="s">
        <v>92</v>
      </c>
      <c r="V73" t="s">
        <v>1116</v>
      </c>
      <c r="X73" t="s">
        <v>217</v>
      </c>
      <c r="Y73" t="s">
        <v>217</v>
      </c>
      <c r="Z73" t="s">
        <v>296</v>
      </c>
      <c r="AB73" t="s">
        <v>186</v>
      </c>
      <c r="AC73" t="s">
        <v>100</v>
      </c>
      <c r="AD73" t="s">
        <v>235</v>
      </c>
      <c r="AF73" t="s">
        <v>229</v>
      </c>
      <c r="AH73" t="s">
        <v>235</v>
      </c>
      <c r="AV73" t="s">
        <v>266</v>
      </c>
      <c r="AW73" t="s">
        <v>266</v>
      </c>
      <c r="AX73" t="s">
        <v>265</v>
      </c>
      <c r="AY73" t="s">
        <v>270</v>
      </c>
      <c r="BC73" t="s">
        <v>266</v>
      </c>
      <c r="BD73" t="s">
        <v>266</v>
      </c>
    </row>
    <row r="74" spans="1:56" x14ac:dyDescent="0.25">
      <c r="A74">
        <v>385</v>
      </c>
      <c r="B74">
        <v>1264109</v>
      </c>
      <c r="C74" t="s">
        <v>1010</v>
      </c>
      <c r="D74" t="s">
        <v>334</v>
      </c>
      <c r="E74" t="s">
        <v>1011</v>
      </c>
      <c r="G74" t="s">
        <v>1005</v>
      </c>
      <c r="H74" t="s">
        <v>1005</v>
      </c>
      <c r="I74" t="s">
        <v>190</v>
      </c>
      <c r="J74" t="s">
        <v>192</v>
      </c>
      <c r="K74" t="b">
        <v>0</v>
      </c>
      <c r="L74">
        <v>1992</v>
      </c>
      <c r="M74" t="s">
        <v>280</v>
      </c>
      <c r="N74" t="s">
        <v>195</v>
      </c>
      <c r="R74" t="s">
        <v>106</v>
      </c>
      <c r="T74">
        <v>40</v>
      </c>
      <c r="U74" t="s">
        <v>92</v>
      </c>
      <c r="V74" t="s">
        <v>1117</v>
      </c>
      <c r="X74" t="s">
        <v>217</v>
      </c>
      <c r="Y74" t="s">
        <v>217</v>
      </c>
      <c r="Z74" t="s">
        <v>296</v>
      </c>
      <c r="AB74" t="s">
        <v>93</v>
      </c>
      <c r="AC74" t="s">
        <v>102</v>
      </c>
      <c r="AD74" t="s">
        <v>234</v>
      </c>
      <c r="AE74" t="s">
        <v>221</v>
      </c>
      <c r="AF74" t="s">
        <v>229</v>
      </c>
      <c r="AH74" t="s">
        <v>235</v>
      </c>
      <c r="AV74" t="s">
        <v>266</v>
      </c>
      <c r="AW74" t="s">
        <v>266</v>
      </c>
      <c r="AX74" t="s">
        <v>266</v>
      </c>
      <c r="AY74" t="s">
        <v>270</v>
      </c>
      <c r="BC74" t="s">
        <v>266</v>
      </c>
      <c r="BD74" t="s">
        <v>266</v>
      </c>
    </row>
    <row r="75" spans="1:56" x14ac:dyDescent="0.25">
      <c r="A75">
        <v>384</v>
      </c>
      <c r="B75">
        <v>1264104</v>
      </c>
      <c r="C75" t="s">
        <v>311</v>
      </c>
      <c r="D75" t="s">
        <v>324</v>
      </c>
      <c r="E75" t="s">
        <v>1009</v>
      </c>
      <c r="G75" t="s">
        <v>1005</v>
      </c>
      <c r="H75" t="s">
        <v>1005</v>
      </c>
      <c r="I75" t="s">
        <v>190</v>
      </c>
      <c r="J75" t="s">
        <v>192</v>
      </c>
      <c r="K75" t="b">
        <v>0</v>
      </c>
      <c r="L75">
        <v>1994</v>
      </c>
      <c r="M75" t="s">
        <v>279</v>
      </c>
      <c r="N75" t="s">
        <v>195</v>
      </c>
      <c r="R75" t="s">
        <v>209</v>
      </c>
      <c r="T75">
        <v>40</v>
      </c>
      <c r="U75" t="s">
        <v>92</v>
      </c>
      <c r="V75" t="s">
        <v>1118</v>
      </c>
      <c r="X75" t="s">
        <v>217</v>
      </c>
      <c r="Y75" t="s">
        <v>217</v>
      </c>
      <c r="Z75" t="s">
        <v>296</v>
      </c>
      <c r="AB75" t="s">
        <v>185</v>
      </c>
      <c r="AC75" t="s">
        <v>100</v>
      </c>
      <c r="AD75" t="s">
        <v>235</v>
      </c>
      <c r="AF75" t="s">
        <v>228</v>
      </c>
      <c r="AH75" t="s">
        <v>235</v>
      </c>
      <c r="AV75" t="s">
        <v>266</v>
      </c>
      <c r="AW75" t="s">
        <v>266</v>
      </c>
      <c r="AX75" t="s">
        <v>266</v>
      </c>
      <c r="AY75" t="s">
        <v>270</v>
      </c>
      <c r="BC75" t="s">
        <v>266</v>
      </c>
      <c r="BD75" t="s">
        <v>266</v>
      </c>
    </row>
    <row r="76" spans="1:56" x14ac:dyDescent="0.25">
      <c r="A76">
        <v>383</v>
      </c>
      <c r="B76">
        <v>1264019</v>
      </c>
      <c r="C76" t="s">
        <v>1008</v>
      </c>
      <c r="D76" t="s">
        <v>338</v>
      </c>
      <c r="E76" t="s">
        <v>346</v>
      </c>
      <c r="G76" t="s">
        <v>1005</v>
      </c>
      <c r="H76" t="s">
        <v>1005</v>
      </c>
      <c r="I76" t="s">
        <v>190</v>
      </c>
      <c r="J76" t="s">
        <v>193</v>
      </c>
      <c r="K76" t="s">
        <v>1126</v>
      </c>
      <c r="L76">
        <v>1994</v>
      </c>
      <c r="M76" t="s">
        <v>281</v>
      </c>
      <c r="N76" t="s">
        <v>195</v>
      </c>
      <c r="R76" t="s">
        <v>106</v>
      </c>
      <c r="T76">
        <v>40</v>
      </c>
      <c r="U76" t="s">
        <v>91</v>
      </c>
      <c r="V76" t="s">
        <v>1118</v>
      </c>
      <c r="X76" t="s">
        <v>217</v>
      </c>
      <c r="Y76" t="s">
        <v>213</v>
      </c>
      <c r="Z76" t="s">
        <v>296</v>
      </c>
      <c r="AB76" t="s">
        <v>93</v>
      </c>
      <c r="AC76" t="s">
        <v>100</v>
      </c>
      <c r="AD76" t="s">
        <v>235</v>
      </c>
      <c r="AF76" t="s">
        <v>229</v>
      </c>
      <c r="AH76" t="s">
        <v>235</v>
      </c>
      <c r="AV76" t="s">
        <v>265</v>
      </c>
      <c r="AW76" t="s">
        <v>265</v>
      </c>
      <c r="AX76" t="s">
        <v>265</v>
      </c>
      <c r="AY76" t="s">
        <v>273</v>
      </c>
      <c r="BC76" t="s">
        <v>266</v>
      </c>
      <c r="BD76" t="s">
        <v>266</v>
      </c>
    </row>
    <row r="77" spans="1:56" x14ac:dyDescent="0.25">
      <c r="A77">
        <v>381</v>
      </c>
      <c r="B77">
        <v>1264114</v>
      </c>
      <c r="C77" t="s">
        <v>343</v>
      </c>
      <c r="D77" t="s">
        <v>1007</v>
      </c>
      <c r="E77" t="s">
        <v>534</v>
      </c>
      <c r="G77" t="s">
        <v>1005</v>
      </c>
      <c r="H77" t="s">
        <v>1005</v>
      </c>
      <c r="I77" t="s">
        <v>190</v>
      </c>
      <c r="J77" t="s">
        <v>192</v>
      </c>
      <c r="K77" t="b">
        <v>0</v>
      </c>
      <c r="L77">
        <v>1991</v>
      </c>
      <c r="M77" t="s">
        <v>281</v>
      </c>
      <c r="N77" t="s">
        <v>195</v>
      </c>
      <c r="R77" t="s">
        <v>206</v>
      </c>
      <c r="T77">
        <v>40</v>
      </c>
      <c r="U77" t="s">
        <v>91</v>
      </c>
      <c r="V77" t="s">
        <v>1118</v>
      </c>
      <c r="X77" t="s">
        <v>217</v>
      </c>
      <c r="Y77" t="s">
        <v>213</v>
      </c>
      <c r="Z77" t="s">
        <v>296</v>
      </c>
      <c r="AB77" t="s">
        <v>184</v>
      </c>
      <c r="AC77" t="s">
        <v>100</v>
      </c>
      <c r="AD77" t="s">
        <v>235</v>
      </c>
      <c r="AF77" t="s">
        <v>229</v>
      </c>
      <c r="AH77" t="s">
        <v>235</v>
      </c>
      <c r="AV77" t="s">
        <v>266</v>
      </c>
      <c r="AW77" t="s">
        <v>265</v>
      </c>
      <c r="AX77" t="s">
        <v>265</v>
      </c>
      <c r="AY77" t="s">
        <v>271</v>
      </c>
      <c r="BC77" t="s">
        <v>265</v>
      </c>
      <c r="BD77" t="s">
        <v>265</v>
      </c>
    </row>
    <row r="78" spans="1:56" x14ac:dyDescent="0.25">
      <c r="A78">
        <v>369</v>
      </c>
      <c r="B78">
        <v>1224125</v>
      </c>
      <c r="C78" t="s">
        <v>305</v>
      </c>
      <c r="D78" t="s">
        <v>844</v>
      </c>
      <c r="E78" t="s">
        <v>994</v>
      </c>
      <c r="G78" t="s">
        <v>350</v>
      </c>
      <c r="H78" t="s">
        <v>350</v>
      </c>
      <c r="I78" t="s">
        <v>190</v>
      </c>
      <c r="J78" t="s">
        <v>192</v>
      </c>
      <c r="K78" t="b">
        <v>0</v>
      </c>
      <c r="L78">
        <v>1992</v>
      </c>
      <c r="M78" t="s">
        <v>280</v>
      </c>
      <c r="N78" t="s">
        <v>195</v>
      </c>
      <c r="R78" t="s">
        <v>206</v>
      </c>
      <c r="T78">
        <v>40</v>
      </c>
      <c r="U78" t="s">
        <v>91</v>
      </c>
      <c r="V78" t="s">
        <v>1114</v>
      </c>
      <c r="X78" t="s">
        <v>214</v>
      </c>
      <c r="Y78" t="s">
        <v>214</v>
      </c>
      <c r="Z78" t="s">
        <v>297</v>
      </c>
      <c r="AB78" t="s">
        <v>184</v>
      </c>
      <c r="AC78" t="s">
        <v>100</v>
      </c>
      <c r="AD78" t="s">
        <v>235</v>
      </c>
      <c r="AF78" t="s">
        <v>229</v>
      </c>
      <c r="AH78" t="s">
        <v>235</v>
      </c>
      <c r="AV78" t="s">
        <v>265</v>
      </c>
      <c r="AW78" t="s">
        <v>266</v>
      </c>
      <c r="AX78" t="s">
        <v>266</v>
      </c>
      <c r="AY78" t="s">
        <v>270</v>
      </c>
      <c r="BC78" t="s">
        <v>265</v>
      </c>
      <c r="BD78" t="s">
        <v>265</v>
      </c>
    </row>
    <row r="79" spans="1:56" x14ac:dyDescent="0.25">
      <c r="A79">
        <v>368</v>
      </c>
      <c r="B79">
        <v>1224115</v>
      </c>
      <c r="C79" t="s">
        <v>415</v>
      </c>
      <c r="D79" t="s">
        <v>886</v>
      </c>
      <c r="E79" t="s">
        <v>992</v>
      </c>
      <c r="G79" t="s">
        <v>350</v>
      </c>
      <c r="H79" t="s">
        <v>350</v>
      </c>
      <c r="I79" t="s">
        <v>190</v>
      </c>
      <c r="J79" t="s">
        <v>192</v>
      </c>
      <c r="K79" t="b">
        <v>0</v>
      </c>
      <c r="L79">
        <v>1994</v>
      </c>
      <c r="M79" t="s">
        <v>281</v>
      </c>
      <c r="N79" t="s">
        <v>195</v>
      </c>
      <c r="R79" t="s">
        <v>194</v>
      </c>
      <c r="T79">
        <v>40</v>
      </c>
      <c r="U79" t="s">
        <v>92</v>
      </c>
      <c r="V79" t="s">
        <v>1118</v>
      </c>
      <c r="X79" t="s">
        <v>217</v>
      </c>
      <c r="Y79" t="s">
        <v>213</v>
      </c>
      <c r="Z79" t="s">
        <v>296</v>
      </c>
      <c r="AB79" t="s">
        <v>93</v>
      </c>
      <c r="AC79" t="s">
        <v>100</v>
      </c>
      <c r="AD79" t="s">
        <v>235</v>
      </c>
      <c r="AF79" t="s">
        <v>229</v>
      </c>
      <c r="AH79" t="s">
        <v>235</v>
      </c>
      <c r="AV79" t="s">
        <v>266</v>
      </c>
      <c r="AW79" t="s">
        <v>265</v>
      </c>
      <c r="AX79" t="s">
        <v>265</v>
      </c>
      <c r="AY79" t="s">
        <v>271</v>
      </c>
      <c r="AZ79" t="s">
        <v>273</v>
      </c>
      <c r="BC79" t="s">
        <v>266</v>
      </c>
      <c r="BD79" t="s">
        <v>266</v>
      </c>
    </row>
    <row r="80" spans="1:56" x14ac:dyDescent="0.25">
      <c r="A80">
        <v>367</v>
      </c>
      <c r="B80">
        <v>1224107</v>
      </c>
      <c r="C80" t="s">
        <v>365</v>
      </c>
      <c r="D80" t="s">
        <v>407</v>
      </c>
      <c r="E80" t="s">
        <v>991</v>
      </c>
      <c r="G80" t="s">
        <v>350</v>
      </c>
      <c r="H80" t="s">
        <v>350</v>
      </c>
      <c r="I80" t="s">
        <v>190</v>
      </c>
      <c r="J80" t="s">
        <v>192</v>
      </c>
      <c r="K80" t="b">
        <v>0</v>
      </c>
      <c r="L80">
        <v>1993</v>
      </c>
      <c r="M80" t="s">
        <v>279</v>
      </c>
      <c r="N80" t="s">
        <v>195</v>
      </c>
      <c r="R80" t="s">
        <v>206</v>
      </c>
      <c r="T80">
        <v>40</v>
      </c>
      <c r="U80" t="s">
        <v>91</v>
      </c>
      <c r="V80" t="s">
        <v>205</v>
      </c>
      <c r="W80" t="s">
        <v>962</v>
      </c>
      <c r="X80" t="s">
        <v>217</v>
      </c>
      <c r="Y80" t="s">
        <v>217</v>
      </c>
      <c r="Z80" t="s">
        <v>298</v>
      </c>
      <c r="AB80" t="s">
        <v>184</v>
      </c>
      <c r="AC80" t="s">
        <v>99</v>
      </c>
      <c r="AD80" t="s">
        <v>235</v>
      </c>
      <c r="AF80" t="s">
        <v>330</v>
      </c>
      <c r="AG80" t="s">
        <v>860</v>
      </c>
      <c r="AH80" t="s">
        <v>235</v>
      </c>
      <c r="AV80" t="s">
        <v>266</v>
      </c>
      <c r="AW80" t="s">
        <v>266</v>
      </c>
      <c r="AX80" t="s">
        <v>267</v>
      </c>
      <c r="AY80" t="s">
        <v>271</v>
      </c>
      <c r="BC80" t="s">
        <v>267</v>
      </c>
      <c r="BD80" t="s">
        <v>267</v>
      </c>
    </row>
    <row r="81" spans="1:56" x14ac:dyDescent="0.25">
      <c r="A81">
        <v>366</v>
      </c>
      <c r="B81">
        <v>1224106</v>
      </c>
      <c r="C81" t="s">
        <v>305</v>
      </c>
      <c r="D81" t="s">
        <v>315</v>
      </c>
      <c r="E81" t="s">
        <v>426</v>
      </c>
      <c r="G81" t="s">
        <v>350</v>
      </c>
      <c r="H81" t="s">
        <v>350</v>
      </c>
      <c r="I81" t="s">
        <v>190</v>
      </c>
      <c r="J81" t="s">
        <v>192</v>
      </c>
      <c r="K81" t="b">
        <v>0</v>
      </c>
      <c r="L81">
        <v>1994</v>
      </c>
      <c r="M81" t="s">
        <v>279</v>
      </c>
      <c r="N81" t="s">
        <v>195</v>
      </c>
      <c r="R81" t="s">
        <v>205</v>
      </c>
      <c r="S81" t="s">
        <v>986</v>
      </c>
      <c r="T81">
        <v>40</v>
      </c>
      <c r="U81" t="s">
        <v>91</v>
      </c>
      <c r="V81" t="s">
        <v>205</v>
      </c>
      <c r="W81" t="s">
        <v>990</v>
      </c>
      <c r="X81" t="s">
        <v>217</v>
      </c>
      <c r="Y81" t="s">
        <v>213</v>
      </c>
      <c r="Z81" t="s">
        <v>296</v>
      </c>
      <c r="AB81" t="s">
        <v>93</v>
      </c>
      <c r="AC81" t="s">
        <v>99</v>
      </c>
      <c r="AD81" t="s">
        <v>235</v>
      </c>
      <c r="AF81" t="s">
        <v>229</v>
      </c>
      <c r="AH81" t="s">
        <v>235</v>
      </c>
      <c r="AV81" t="s">
        <v>266</v>
      </c>
      <c r="AW81" t="s">
        <v>265</v>
      </c>
      <c r="AX81" t="s">
        <v>265</v>
      </c>
      <c r="AY81" t="s">
        <v>270</v>
      </c>
      <c r="AZ81" t="s">
        <v>273</v>
      </c>
      <c r="BC81" t="s">
        <v>266</v>
      </c>
      <c r="BD81" t="s">
        <v>266</v>
      </c>
    </row>
    <row r="82" spans="1:56" x14ac:dyDescent="0.25">
      <c r="A82">
        <v>365</v>
      </c>
      <c r="B82">
        <v>1224114</v>
      </c>
      <c r="C82" t="s">
        <v>305</v>
      </c>
      <c r="D82" t="s">
        <v>315</v>
      </c>
      <c r="E82" t="s">
        <v>192</v>
      </c>
      <c r="G82" t="s">
        <v>350</v>
      </c>
      <c r="H82" t="s">
        <v>350</v>
      </c>
      <c r="I82" t="s">
        <v>190</v>
      </c>
      <c r="J82" t="s">
        <v>192</v>
      </c>
      <c r="K82" t="b">
        <v>0</v>
      </c>
      <c r="L82">
        <v>1994</v>
      </c>
      <c r="M82" t="s">
        <v>279</v>
      </c>
      <c r="N82" t="s">
        <v>195</v>
      </c>
      <c r="R82" t="s">
        <v>202</v>
      </c>
      <c r="T82">
        <v>40</v>
      </c>
      <c r="U82" t="s">
        <v>91</v>
      </c>
      <c r="V82" t="s">
        <v>1118</v>
      </c>
      <c r="X82" t="s">
        <v>217</v>
      </c>
      <c r="Y82" t="s">
        <v>213</v>
      </c>
      <c r="Z82" t="s">
        <v>297</v>
      </c>
      <c r="AB82" t="s">
        <v>93</v>
      </c>
      <c r="AC82" t="s">
        <v>100</v>
      </c>
      <c r="AD82" t="s">
        <v>235</v>
      </c>
      <c r="AF82" t="s">
        <v>229</v>
      </c>
      <c r="AH82" t="s">
        <v>235</v>
      </c>
      <c r="AV82" t="s">
        <v>265</v>
      </c>
      <c r="AW82" t="s">
        <v>266</v>
      </c>
      <c r="AX82" t="s">
        <v>267</v>
      </c>
      <c r="AY82" t="s">
        <v>272</v>
      </c>
      <c r="BC82" t="s">
        <v>266</v>
      </c>
      <c r="BD82" t="s">
        <v>267</v>
      </c>
    </row>
    <row r="83" spans="1:56" x14ac:dyDescent="0.25">
      <c r="A83">
        <v>364</v>
      </c>
      <c r="B83">
        <v>1224119</v>
      </c>
      <c r="C83" t="s">
        <v>418</v>
      </c>
      <c r="D83" t="s">
        <v>987</v>
      </c>
      <c r="E83" t="s">
        <v>988</v>
      </c>
      <c r="G83" t="s">
        <v>350</v>
      </c>
      <c r="H83" t="s">
        <v>350</v>
      </c>
      <c r="I83" t="s">
        <v>190</v>
      </c>
      <c r="J83" t="s">
        <v>192</v>
      </c>
      <c r="K83" t="b">
        <v>0</v>
      </c>
      <c r="L83">
        <v>1991</v>
      </c>
      <c r="M83" t="s">
        <v>279</v>
      </c>
      <c r="N83" t="s">
        <v>195</v>
      </c>
      <c r="R83" t="s">
        <v>205</v>
      </c>
      <c r="S83" t="s">
        <v>989</v>
      </c>
      <c r="T83">
        <v>40</v>
      </c>
      <c r="U83" t="s">
        <v>90</v>
      </c>
      <c r="V83" t="s">
        <v>1118</v>
      </c>
      <c r="X83" t="s">
        <v>217</v>
      </c>
      <c r="Y83" t="s">
        <v>213</v>
      </c>
      <c r="Z83" t="s">
        <v>296</v>
      </c>
      <c r="AB83" t="s">
        <v>184</v>
      </c>
      <c r="AC83" t="s">
        <v>99</v>
      </c>
      <c r="AD83" t="s">
        <v>235</v>
      </c>
      <c r="AF83" t="s">
        <v>229</v>
      </c>
      <c r="AH83" t="s">
        <v>235</v>
      </c>
      <c r="AV83" t="s">
        <v>265</v>
      </c>
      <c r="AW83" t="s">
        <v>266</v>
      </c>
      <c r="AX83" t="s">
        <v>265</v>
      </c>
      <c r="AY83" t="s">
        <v>271</v>
      </c>
      <c r="AZ83" t="s">
        <v>273</v>
      </c>
      <c r="BC83" t="s">
        <v>266</v>
      </c>
      <c r="BD83" t="s">
        <v>266</v>
      </c>
    </row>
    <row r="84" spans="1:56" x14ac:dyDescent="0.25">
      <c r="A84">
        <v>84</v>
      </c>
      <c r="B84" t="s">
        <v>551</v>
      </c>
      <c r="C84" t="s">
        <v>328</v>
      </c>
      <c r="D84" t="s">
        <v>317</v>
      </c>
      <c r="E84" t="s">
        <v>479</v>
      </c>
      <c r="G84" t="s">
        <v>552</v>
      </c>
      <c r="H84" t="s">
        <v>552</v>
      </c>
      <c r="I84" t="s">
        <v>190</v>
      </c>
      <c r="J84" t="s">
        <v>192</v>
      </c>
      <c r="K84" t="b">
        <v>0</v>
      </c>
      <c r="L84">
        <v>1993</v>
      </c>
      <c r="M84" t="s">
        <v>214</v>
      </c>
      <c r="N84" t="s">
        <v>195</v>
      </c>
      <c r="P84" t="s">
        <v>1134</v>
      </c>
      <c r="R84" t="s">
        <v>202</v>
      </c>
      <c r="U84" t="s">
        <v>91</v>
      </c>
      <c r="V84" t="s">
        <v>1113</v>
      </c>
      <c r="X84" t="s">
        <v>217</v>
      </c>
      <c r="Y84" t="s">
        <v>217</v>
      </c>
      <c r="Z84" t="s">
        <v>480</v>
      </c>
      <c r="AB84" t="s">
        <v>184</v>
      </c>
      <c r="AC84" t="s">
        <v>100</v>
      </c>
      <c r="AD84" t="s">
        <v>235</v>
      </c>
      <c r="AF84" t="s">
        <v>330</v>
      </c>
      <c r="AG84" t="s">
        <v>335</v>
      </c>
      <c r="AI84" t="s">
        <v>553</v>
      </c>
      <c r="AJ84" t="s">
        <v>238</v>
      </c>
      <c r="AV84" t="s">
        <v>266</v>
      </c>
      <c r="AW84" t="s">
        <v>267</v>
      </c>
      <c r="AX84" t="s">
        <v>266</v>
      </c>
      <c r="AY84" t="s">
        <v>273</v>
      </c>
      <c r="BC84" t="s">
        <v>266</v>
      </c>
      <c r="BD84" t="s">
        <v>266</v>
      </c>
    </row>
    <row r="85" spans="1:56" x14ac:dyDescent="0.25">
      <c r="A85">
        <v>85</v>
      </c>
      <c r="B85" t="s">
        <v>554</v>
      </c>
      <c r="C85" t="s">
        <v>305</v>
      </c>
      <c r="D85" t="s">
        <v>308</v>
      </c>
      <c r="E85" t="s">
        <v>471</v>
      </c>
      <c r="G85" t="s">
        <v>552</v>
      </c>
      <c r="H85" t="s">
        <v>552</v>
      </c>
      <c r="I85" t="s">
        <v>190</v>
      </c>
      <c r="J85" t="s">
        <v>192</v>
      </c>
      <c r="K85" t="b">
        <v>0</v>
      </c>
      <c r="L85">
        <v>1990</v>
      </c>
      <c r="M85" t="s">
        <v>279</v>
      </c>
      <c r="N85" t="s">
        <v>195</v>
      </c>
      <c r="P85" t="s">
        <v>1134</v>
      </c>
      <c r="R85" t="s">
        <v>202</v>
      </c>
      <c r="T85" t="s">
        <v>309</v>
      </c>
      <c r="U85" t="s">
        <v>92</v>
      </c>
      <c r="V85" t="s">
        <v>1115</v>
      </c>
      <c r="X85" t="s">
        <v>217</v>
      </c>
      <c r="Y85" t="s">
        <v>214</v>
      </c>
      <c r="Z85" t="s">
        <v>489</v>
      </c>
      <c r="AB85" t="s">
        <v>184</v>
      </c>
      <c r="AC85" t="s">
        <v>100</v>
      </c>
      <c r="AD85" t="s">
        <v>235</v>
      </c>
      <c r="AH85" t="s">
        <v>235</v>
      </c>
      <c r="AI85" t="s">
        <v>553</v>
      </c>
      <c r="AV85" t="s">
        <v>266</v>
      </c>
      <c r="AW85" t="s">
        <v>266</v>
      </c>
      <c r="AX85" t="s">
        <v>265</v>
      </c>
      <c r="AY85" t="s">
        <v>273</v>
      </c>
      <c r="BC85" t="s">
        <v>265</v>
      </c>
      <c r="BD85" t="s">
        <v>265</v>
      </c>
    </row>
    <row r="86" spans="1:56" x14ac:dyDescent="0.25">
      <c r="A86">
        <v>86</v>
      </c>
      <c r="B86" t="s">
        <v>555</v>
      </c>
      <c r="C86" t="s">
        <v>318</v>
      </c>
      <c r="D86" t="s">
        <v>338</v>
      </c>
      <c r="E86" t="s">
        <v>477</v>
      </c>
      <c r="G86" t="s">
        <v>552</v>
      </c>
      <c r="H86" t="s">
        <v>552</v>
      </c>
      <c r="I86" t="s">
        <v>190</v>
      </c>
      <c r="J86" t="s">
        <v>193</v>
      </c>
      <c r="K86" t="b">
        <v>0</v>
      </c>
      <c r="L86">
        <v>1989</v>
      </c>
      <c r="M86" t="s">
        <v>279</v>
      </c>
      <c r="N86" t="s">
        <v>195</v>
      </c>
      <c r="P86" t="s">
        <v>1134</v>
      </c>
      <c r="R86" t="s">
        <v>206</v>
      </c>
      <c r="T86" t="s">
        <v>309</v>
      </c>
      <c r="U86" t="s">
        <v>91</v>
      </c>
      <c r="V86" t="s">
        <v>1118</v>
      </c>
      <c r="X86" t="s">
        <v>217</v>
      </c>
      <c r="Y86" t="s">
        <v>217</v>
      </c>
      <c r="Z86" t="s">
        <v>480</v>
      </c>
      <c r="AB86" t="s">
        <v>184</v>
      </c>
      <c r="AC86" t="s">
        <v>100</v>
      </c>
      <c r="AD86" t="s">
        <v>235</v>
      </c>
      <c r="AF86" t="s">
        <v>330</v>
      </c>
      <c r="AG86" t="s">
        <v>335</v>
      </c>
      <c r="AI86" t="s">
        <v>553</v>
      </c>
      <c r="AJ86" t="s">
        <v>238</v>
      </c>
      <c r="AV86" t="s">
        <v>266</v>
      </c>
      <c r="AW86" t="s">
        <v>266</v>
      </c>
      <c r="AX86" t="s">
        <v>266</v>
      </c>
      <c r="AY86" t="s">
        <v>272</v>
      </c>
      <c r="BC86" t="s">
        <v>266</v>
      </c>
      <c r="BD86" t="s">
        <v>266</v>
      </c>
    </row>
    <row r="87" spans="1:56" x14ac:dyDescent="0.25">
      <c r="A87">
        <v>87</v>
      </c>
      <c r="B87" t="s">
        <v>556</v>
      </c>
      <c r="C87" t="s">
        <v>305</v>
      </c>
      <c r="D87" t="s">
        <v>338</v>
      </c>
      <c r="E87" t="s">
        <v>487</v>
      </c>
      <c r="G87" t="s">
        <v>552</v>
      </c>
      <c r="H87" t="s">
        <v>552</v>
      </c>
      <c r="I87" t="s">
        <v>190</v>
      </c>
      <c r="J87" t="s">
        <v>193</v>
      </c>
      <c r="K87" t="b">
        <v>0</v>
      </c>
      <c r="L87">
        <v>1994</v>
      </c>
      <c r="M87" t="s">
        <v>279</v>
      </c>
      <c r="N87" t="s">
        <v>195</v>
      </c>
      <c r="P87" t="s">
        <v>1134</v>
      </c>
      <c r="R87" t="s">
        <v>206</v>
      </c>
      <c r="T87" t="s">
        <v>309</v>
      </c>
      <c r="U87" t="s">
        <v>91</v>
      </c>
      <c r="V87" t="s">
        <v>1115</v>
      </c>
      <c r="X87" t="s">
        <v>217</v>
      </c>
      <c r="Y87" t="s">
        <v>217</v>
      </c>
      <c r="Z87" t="s">
        <v>480</v>
      </c>
      <c r="AB87" t="s">
        <v>184</v>
      </c>
      <c r="AC87" t="s">
        <v>100</v>
      </c>
      <c r="AD87" t="s">
        <v>235</v>
      </c>
      <c r="AF87" t="s">
        <v>330</v>
      </c>
      <c r="AG87" t="s">
        <v>335</v>
      </c>
      <c r="AH87" t="s">
        <v>234</v>
      </c>
      <c r="AI87" t="s">
        <v>553</v>
      </c>
      <c r="AJ87" t="s">
        <v>238</v>
      </c>
      <c r="AV87" t="s">
        <v>266</v>
      </c>
      <c r="AW87" t="s">
        <v>266</v>
      </c>
      <c r="AX87" t="s">
        <v>266</v>
      </c>
      <c r="AY87" t="s">
        <v>273</v>
      </c>
      <c r="BC87" t="s">
        <v>266</v>
      </c>
      <c r="BD87" t="s">
        <v>266</v>
      </c>
    </row>
    <row r="88" spans="1:56" x14ac:dyDescent="0.25">
      <c r="A88">
        <v>363</v>
      </c>
      <c r="B88">
        <v>1224117</v>
      </c>
      <c r="C88" t="s">
        <v>984</v>
      </c>
      <c r="D88" t="s">
        <v>985</v>
      </c>
      <c r="E88" t="s">
        <v>539</v>
      </c>
      <c r="G88" t="s">
        <v>350</v>
      </c>
      <c r="H88" t="s">
        <v>350</v>
      </c>
      <c r="I88" t="s">
        <v>190</v>
      </c>
      <c r="J88" t="s">
        <v>192</v>
      </c>
      <c r="K88" t="b">
        <v>0</v>
      </c>
      <c r="L88">
        <v>1992</v>
      </c>
      <c r="M88" t="s">
        <v>280</v>
      </c>
      <c r="N88" t="s">
        <v>195</v>
      </c>
      <c r="R88" t="s">
        <v>205</v>
      </c>
      <c r="S88" t="s">
        <v>986</v>
      </c>
      <c r="T88">
        <v>40</v>
      </c>
      <c r="U88" t="s">
        <v>92</v>
      </c>
      <c r="V88" t="s">
        <v>205</v>
      </c>
      <c r="W88" t="s">
        <v>962</v>
      </c>
      <c r="X88" t="s">
        <v>213</v>
      </c>
      <c r="Y88" t="s">
        <v>213</v>
      </c>
      <c r="Z88" t="s">
        <v>296</v>
      </c>
      <c r="AB88" t="s">
        <v>93</v>
      </c>
      <c r="AC88" t="s">
        <v>99</v>
      </c>
      <c r="AD88" t="s">
        <v>235</v>
      </c>
      <c r="AF88" t="s">
        <v>330</v>
      </c>
      <c r="AG88" t="s">
        <v>860</v>
      </c>
      <c r="AH88" t="s">
        <v>235</v>
      </c>
      <c r="AV88" t="s">
        <v>265</v>
      </c>
      <c r="AW88" t="s">
        <v>266</v>
      </c>
      <c r="AX88" t="s">
        <v>265</v>
      </c>
      <c r="AZ88" t="s">
        <v>272</v>
      </c>
      <c r="BA88" t="s">
        <v>273</v>
      </c>
      <c r="BC88" t="s">
        <v>266</v>
      </c>
      <c r="BD88" t="s">
        <v>266</v>
      </c>
    </row>
    <row r="89" spans="1:56" x14ac:dyDescent="0.25">
      <c r="A89">
        <v>89</v>
      </c>
      <c r="B89" t="s">
        <v>559</v>
      </c>
      <c r="C89" t="s">
        <v>305</v>
      </c>
      <c r="D89" t="s">
        <v>338</v>
      </c>
      <c r="E89" t="s">
        <v>558</v>
      </c>
      <c r="G89" t="s">
        <v>552</v>
      </c>
      <c r="H89" t="s">
        <v>552</v>
      </c>
      <c r="I89" t="s">
        <v>190</v>
      </c>
      <c r="J89" t="s">
        <v>193</v>
      </c>
      <c r="K89" t="s">
        <v>1126</v>
      </c>
      <c r="L89">
        <v>1993</v>
      </c>
      <c r="M89" t="s">
        <v>280</v>
      </c>
      <c r="N89" t="s">
        <v>195</v>
      </c>
      <c r="R89" t="s">
        <v>202</v>
      </c>
      <c r="T89" t="s">
        <v>309</v>
      </c>
      <c r="U89" t="s">
        <v>91</v>
      </c>
      <c r="V89" t="s">
        <v>1115</v>
      </c>
      <c r="X89" t="s">
        <v>217</v>
      </c>
      <c r="Y89" t="s">
        <v>217</v>
      </c>
      <c r="Z89" t="s">
        <v>480</v>
      </c>
      <c r="AA89">
        <v>7000000</v>
      </c>
      <c r="AB89" t="s">
        <v>185</v>
      </c>
      <c r="AC89" t="s">
        <v>101</v>
      </c>
      <c r="AD89" t="s">
        <v>235</v>
      </c>
      <c r="AF89" t="s">
        <v>330</v>
      </c>
      <c r="AG89" t="s">
        <v>335</v>
      </c>
      <c r="AH89" t="s">
        <v>234</v>
      </c>
      <c r="AI89" t="s">
        <v>553</v>
      </c>
      <c r="AJ89" t="s">
        <v>238</v>
      </c>
      <c r="AV89" t="s">
        <v>266</v>
      </c>
      <c r="AW89" t="s">
        <v>266</v>
      </c>
      <c r="AX89" t="s">
        <v>266</v>
      </c>
      <c r="AY89" t="s">
        <v>271</v>
      </c>
      <c r="BC89" t="s">
        <v>266</v>
      </c>
      <c r="BD89" t="s">
        <v>266</v>
      </c>
    </row>
    <row r="90" spans="1:56" x14ac:dyDescent="0.25">
      <c r="A90">
        <v>90</v>
      </c>
      <c r="B90" t="s">
        <v>560</v>
      </c>
      <c r="C90" t="s">
        <v>318</v>
      </c>
      <c r="D90" t="s">
        <v>558</v>
      </c>
      <c r="E90" t="s">
        <v>561</v>
      </c>
      <c r="G90" t="s">
        <v>552</v>
      </c>
      <c r="H90" t="s">
        <v>552</v>
      </c>
      <c r="I90" t="s">
        <v>190</v>
      </c>
      <c r="J90" t="s">
        <v>192</v>
      </c>
      <c r="K90" t="b">
        <v>0</v>
      </c>
      <c r="L90">
        <v>1985</v>
      </c>
      <c r="M90" t="s">
        <v>280</v>
      </c>
      <c r="N90" t="s">
        <v>195</v>
      </c>
      <c r="R90" t="s">
        <v>203</v>
      </c>
      <c r="T90" t="s">
        <v>309</v>
      </c>
      <c r="U90" t="s">
        <v>91</v>
      </c>
      <c r="V90" t="s">
        <v>1114</v>
      </c>
      <c r="X90" t="s">
        <v>217</v>
      </c>
      <c r="Y90" t="s">
        <v>217</v>
      </c>
      <c r="Z90" t="s">
        <v>480</v>
      </c>
      <c r="AA90">
        <v>5500000</v>
      </c>
      <c r="AB90" t="s">
        <v>184</v>
      </c>
      <c r="AC90" t="s">
        <v>100</v>
      </c>
      <c r="AD90" t="s">
        <v>235</v>
      </c>
      <c r="AF90" t="s">
        <v>330</v>
      </c>
      <c r="AG90" t="s">
        <v>335</v>
      </c>
      <c r="AH90" t="s">
        <v>234</v>
      </c>
      <c r="AI90" t="s">
        <v>553</v>
      </c>
      <c r="AJ90" t="s">
        <v>238</v>
      </c>
      <c r="AV90" t="s">
        <v>266</v>
      </c>
      <c r="AW90" t="s">
        <v>266</v>
      </c>
      <c r="AX90" t="s">
        <v>266</v>
      </c>
      <c r="AY90" t="s">
        <v>273</v>
      </c>
      <c r="BC90" t="s">
        <v>266</v>
      </c>
      <c r="BD90" t="s">
        <v>266</v>
      </c>
    </row>
    <row r="91" spans="1:56" x14ac:dyDescent="0.25">
      <c r="A91">
        <v>91</v>
      </c>
      <c r="B91" t="s">
        <v>562</v>
      </c>
      <c r="C91" t="s">
        <v>318</v>
      </c>
      <c r="D91" t="s">
        <v>344</v>
      </c>
      <c r="E91" t="s">
        <v>313</v>
      </c>
      <c r="G91" t="s">
        <v>552</v>
      </c>
      <c r="H91" t="s">
        <v>552</v>
      </c>
      <c r="I91" t="s">
        <v>190</v>
      </c>
      <c r="J91" t="s">
        <v>192</v>
      </c>
      <c r="K91" t="b">
        <v>0</v>
      </c>
      <c r="L91">
        <v>1994</v>
      </c>
      <c r="M91" t="s">
        <v>279</v>
      </c>
      <c r="N91" t="s">
        <v>195</v>
      </c>
      <c r="R91" t="s">
        <v>194</v>
      </c>
      <c r="T91" t="s">
        <v>309</v>
      </c>
      <c r="U91" t="s">
        <v>91</v>
      </c>
      <c r="V91" t="s">
        <v>1117</v>
      </c>
      <c r="X91" t="s">
        <v>217</v>
      </c>
      <c r="Y91" t="s">
        <v>217</v>
      </c>
      <c r="Z91" t="s">
        <v>489</v>
      </c>
      <c r="AA91">
        <v>5500000</v>
      </c>
      <c r="AB91" t="s">
        <v>184</v>
      </c>
      <c r="AC91" t="s">
        <v>102</v>
      </c>
      <c r="AD91" t="s">
        <v>235</v>
      </c>
      <c r="AF91" t="s">
        <v>330</v>
      </c>
      <c r="AG91" t="s">
        <v>335</v>
      </c>
      <c r="AH91" t="s">
        <v>235</v>
      </c>
      <c r="AI91" t="s">
        <v>553</v>
      </c>
      <c r="AV91" t="s">
        <v>266</v>
      </c>
      <c r="AW91" t="s">
        <v>266</v>
      </c>
      <c r="AX91" t="s">
        <v>266</v>
      </c>
      <c r="AY91" t="s">
        <v>273</v>
      </c>
      <c r="BC91" t="s">
        <v>266</v>
      </c>
      <c r="BD91" t="s">
        <v>266</v>
      </c>
    </row>
    <row r="92" spans="1:56" x14ac:dyDescent="0.25">
      <c r="A92">
        <v>92</v>
      </c>
      <c r="B92" t="s">
        <v>563</v>
      </c>
      <c r="C92" t="s">
        <v>305</v>
      </c>
      <c r="D92" t="s">
        <v>373</v>
      </c>
      <c r="E92" t="s">
        <v>313</v>
      </c>
      <c r="G92" t="s">
        <v>552</v>
      </c>
      <c r="H92" t="s">
        <v>552</v>
      </c>
      <c r="I92" t="s">
        <v>190</v>
      </c>
      <c r="J92" t="s">
        <v>192</v>
      </c>
      <c r="K92" t="b">
        <v>0</v>
      </c>
      <c r="L92">
        <v>1989</v>
      </c>
      <c r="M92" t="s">
        <v>280</v>
      </c>
      <c r="N92" t="s">
        <v>195</v>
      </c>
      <c r="R92" t="s">
        <v>206</v>
      </c>
      <c r="U92" t="s">
        <v>91</v>
      </c>
      <c r="V92" t="s">
        <v>1117</v>
      </c>
      <c r="X92" t="s">
        <v>214</v>
      </c>
      <c r="Y92" t="s">
        <v>214</v>
      </c>
      <c r="Z92" t="s">
        <v>480</v>
      </c>
      <c r="AA92">
        <v>5500000</v>
      </c>
      <c r="AB92" t="s">
        <v>184</v>
      </c>
      <c r="AC92" t="s">
        <v>101</v>
      </c>
      <c r="AD92" t="s">
        <v>234</v>
      </c>
      <c r="AE92" t="s">
        <v>291</v>
      </c>
      <c r="AF92" t="s">
        <v>330</v>
      </c>
      <c r="AG92" t="s">
        <v>335</v>
      </c>
      <c r="AH92" t="s">
        <v>235</v>
      </c>
      <c r="AI92" t="s">
        <v>553</v>
      </c>
      <c r="AV92" t="s">
        <v>266</v>
      </c>
      <c r="AW92" t="s">
        <v>266</v>
      </c>
      <c r="AX92" t="s">
        <v>266</v>
      </c>
      <c r="AY92" t="s">
        <v>273</v>
      </c>
      <c r="BC92" t="s">
        <v>266</v>
      </c>
      <c r="BD92" t="s">
        <v>266</v>
      </c>
    </row>
    <row r="93" spans="1:56" x14ac:dyDescent="0.25">
      <c r="A93">
        <v>93</v>
      </c>
      <c r="B93" t="s">
        <v>564</v>
      </c>
      <c r="C93" t="s">
        <v>565</v>
      </c>
      <c r="D93" t="s">
        <v>566</v>
      </c>
      <c r="E93" t="s">
        <v>567</v>
      </c>
      <c r="G93" t="s">
        <v>552</v>
      </c>
      <c r="H93" t="s">
        <v>552</v>
      </c>
      <c r="I93" t="s">
        <v>190</v>
      </c>
      <c r="J93" t="s">
        <v>192</v>
      </c>
      <c r="K93" t="b">
        <v>0</v>
      </c>
      <c r="L93">
        <v>1993</v>
      </c>
      <c r="M93" t="s">
        <v>280</v>
      </c>
      <c r="N93" t="s">
        <v>195</v>
      </c>
      <c r="R93" t="s">
        <v>202</v>
      </c>
      <c r="T93" t="s">
        <v>309</v>
      </c>
      <c r="U93" t="s">
        <v>91</v>
      </c>
      <c r="V93" t="s">
        <v>1116</v>
      </c>
      <c r="X93" t="s">
        <v>217</v>
      </c>
      <c r="Y93" t="s">
        <v>217</v>
      </c>
      <c r="Z93" t="s">
        <v>489</v>
      </c>
      <c r="AA93">
        <v>5500000</v>
      </c>
      <c r="AB93" t="s">
        <v>184</v>
      </c>
      <c r="AC93" t="s">
        <v>101</v>
      </c>
      <c r="AD93" t="s">
        <v>234</v>
      </c>
      <c r="AE93" t="s">
        <v>219</v>
      </c>
      <c r="AF93" t="s">
        <v>330</v>
      </c>
      <c r="AG93" t="s">
        <v>335</v>
      </c>
      <c r="AH93" t="s">
        <v>235</v>
      </c>
      <c r="AI93" t="s">
        <v>553</v>
      </c>
      <c r="AV93" t="s">
        <v>266</v>
      </c>
      <c r="AW93" t="s">
        <v>266</v>
      </c>
      <c r="AX93" t="s">
        <v>266</v>
      </c>
      <c r="AY93" t="s">
        <v>273</v>
      </c>
      <c r="BC93" t="s">
        <v>266</v>
      </c>
      <c r="BD93" t="s">
        <v>266</v>
      </c>
    </row>
    <row r="94" spans="1:56" x14ac:dyDescent="0.25">
      <c r="A94">
        <v>94</v>
      </c>
      <c r="B94" t="s">
        <v>568</v>
      </c>
      <c r="C94" t="s">
        <v>357</v>
      </c>
      <c r="D94" t="s">
        <v>324</v>
      </c>
      <c r="E94" t="s">
        <v>377</v>
      </c>
      <c r="G94" t="s">
        <v>552</v>
      </c>
      <c r="H94" t="s">
        <v>552</v>
      </c>
      <c r="I94" t="s">
        <v>190</v>
      </c>
      <c r="J94" t="s">
        <v>192</v>
      </c>
      <c r="K94" t="b">
        <v>0</v>
      </c>
      <c r="L94">
        <v>1990</v>
      </c>
      <c r="M94" t="s">
        <v>279</v>
      </c>
      <c r="N94" t="s">
        <v>195</v>
      </c>
      <c r="R94" t="s">
        <v>206</v>
      </c>
      <c r="T94" t="s">
        <v>309</v>
      </c>
      <c r="U94" t="s">
        <v>92</v>
      </c>
      <c r="V94" t="s">
        <v>1116</v>
      </c>
      <c r="X94" t="s">
        <v>214</v>
      </c>
      <c r="Y94" t="s">
        <v>214</v>
      </c>
      <c r="Z94" t="s">
        <v>480</v>
      </c>
      <c r="AA94">
        <v>5500000</v>
      </c>
      <c r="AB94" t="s">
        <v>184</v>
      </c>
      <c r="AC94" t="s">
        <v>100</v>
      </c>
      <c r="AD94" t="s">
        <v>234</v>
      </c>
      <c r="AE94" t="s">
        <v>291</v>
      </c>
      <c r="AF94" t="s">
        <v>330</v>
      </c>
      <c r="AG94" t="s">
        <v>335</v>
      </c>
      <c r="AH94" t="s">
        <v>235</v>
      </c>
      <c r="AI94" t="s">
        <v>553</v>
      </c>
      <c r="AV94" t="s">
        <v>267</v>
      </c>
      <c r="AW94" t="s">
        <v>267</v>
      </c>
      <c r="AX94" t="s">
        <v>267</v>
      </c>
      <c r="AY94" t="s">
        <v>273</v>
      </c>
      <c r="BC94" t="s">
        <v>267</v>
      </c>
      <c r="BD94" t="s">
        <v>267</v>
      </c>
    </row>
    <row r="95" spans="1:56" x14ac:dyDescent="0.25">
      <c r="A95">
        <v>95</v>
      </c>
      <c r="B95" t="s">
        <v>569</v>
      </c>
      <c r="C95" t="s">
        <v>494</v>
      </c>
      <c r="D95" t="s">
        <v>570</v>
      </c>
      <c r="E95" t="s">
        <v>504</v>
      </c>
      <c r="G95" t="s">
        <v>552</v>
      </c>
      <c r="H95" t="s">
        <v>552</v>
      </c>
      <c r="I95" t="s">
        <v>190</v>
      </c>
      <c r="J95" t="s">
        <v>192</v>
      </c>
      <c r="K95" t="b">
        <v>0</v>
      </c>
      <c r="L95">
        <v>1988</v>
      </c>
      <c r="M95" t="s">
        <v>279</v>
      </c>
      <c r="N95" t="s">
        <v>195</v>
      </c>
      <c r="R95" t="s">
        <v>194</v>
      </c>
      <c r="T95" t="s">
        <v>309</v>
      </c>
      <c r="U95" t="s">
        <v>91</v>
      </c>
      <c r="V95" t="s">
        <v>1113</v>
      </c>
      <c r="X95" t="s">
        <v>217</v>
      </c>
      <c r="Y95" t="s">
        <v>217</v>
      </c>
      <c r="Z95" t="s">
        <v>489</v>
      </c>
      <c r="AA95">
        <v>5500000</v>
      </c>
      <c r="AB95" t="s">
        <v>184</v>
      </c>
      <c r="AC95" t="s">
        <v>101</v>
      </c>
      <c r="AD95" t="s">
        <v>234</v>
      </c>
      <c r="AE95" t="s">
        <v>292</v>
      </c>
      <c r="AF95" t="s">
        <v>330</v>
      </c>
      <c r="AG95" t="s">
        <v>335</v>
      </c>
      <c r="AH95" t="s">
        <v>234</v>
      </c>
      <c r="AI95" t="s">
        <v>553</v>
      </c>
      <c r="AJ95" t="s">
        <v>238</v>
      </c>
      <c r="AV95" t="s">
        <v>266</v>
      </c>
      <c r="AW95" t="s">
        <v>266</v>
      </c>
      <c r="AX95" t="s">
        <v>266</v>
      </c>
      <c r="AY95" t="s">
        <v>273</v>
      </c>
      <c r="BC95" t="s">
        <v>266</v>
      </c>
      <c r="BD95" t="s">
        <v>266</v>
      </c>
    </row>
    <row r="96" spans="1:56" x14ac:dyDescent="0.25">
      <c r="A96">
        <v>96</v>
      </c>
      <c r="B96" t="s">
        <v>571</v>
      </c>
      <c r="C96" t="s">
        <v>343</v>
      </c>
      <c r="D96" t="s">
        <v>308</v>
      </c>
      <c r="E96" t="s">
        <v>572</v>
      </c>
      <c r="G96" t="s">
        <v>552</v>
      </c>
      <c r="H96" t="s">
        <v>552</v>
      </c>
      <c r="I96" t="s">
        <v>190</v>
      </c>
      <c r="J96" t="s">
        <v>192</v>
      </c>
      <c r="K96" t="b">
        <v>0</v>
      </c>
      <c r="L96">
        <v>1990</v>
      </c>
      <c r="M96" t="s">
        <v>279</v>
      </c>
      <c r="N96" t="s">
        <v>195</v>
      </c>
      <c r="R96" t="s">
        <v>202</v>
      </c>
      <c r="T96" t="s">
        <v>309</v>
      </c>
      <c r="U96" t="s">
        <v>90</v>
      </c>
      <c r="V96" t="s">
        <v>1114</v>
      </c>
      <c r="X96" t="s">
        <v>217</v>
      </c>
      <c r="Y96" t="s">
        <v>217</v>
      </c>
      <c r="Z96" t="s">
        <v>480</v>
      </c>
      <c r="AA96">
        <v>5500000</v>
      </c>
      <c r="AB96" t="s">
        <v>184</v>
      </c>
      <c r="AC96" t="s">
        <v>101</v>
      </c>
      <c r="AD96" t="s">
        <v>234</v>
      </c>
      <c r="AE96" t="s">
        <v>292</v>
      </c>
      <c r="AF96" t="s">
        <v>330</v>
      </c>
      <c r="AG96" t="s">
        <v>335</v>
      </c>
      <c r="AH96" t="s">
        <v>235</v>
      </c>
      <c r="AI96" t="s">
        <v>553</v>
      </c>
      <c r="AV96" t="s">
        <v>266</v>
      </c>
      <c r="AW96" t="s">
        <v>266</v>
      </c>
      <c r="AX96" t="s">
        <v>267</v>
      </c>
      <c r="AY96" t="s">
        <v>273</v>
      </c>
      <c r="BC96" t="s">
        <v>266</v>
      </c>
      <c r="BD96" t="s">
        <v>266</v>
      </c>
    </row>
    <row r="97" spans="1:56" x14ac:dyDescent="0.25">
      <c r="A97">
        <v>97</v>
      </c>
      <c r="B97" t="s">
        <v>573</v>
      </c>
      <c r="C97" t="s">
        <v>494</v>
      </c>
      <c r="D97" t="s">
        <v>324</v>
      </c>
      <c r="E97" t="s">
        <v>574</v>
      </c>
      <c r="G97" t="s">
        <v>552</v>
      </c>
      <c r="H97" t="s">
        <v>552</v>
      </c>
      <c r="I97" t="s">
        <v>190</v>
      </c>
      <c r="J97" t="s">
        <v>192</v>
      </c>
      <c r="K97" t="b">
        <v>0</v>
      </c>
      <c r="L97">
        <v>1988</v>
      </c>
      <c r="M97" t="s">
        <v>280</v>
      </c>
      <c r="N97" t="s">
        <v>195</v>
      </c>
      <c r="R97" t="s">
        <v>206</v>
      </c>
      <c r="U97" t="s">
        <v>91</v>
      </c>
      <c r="V97" t="s">
        <v>1117</v>
      </c>
      <c r="X97" t="s">
        <v>217</v>
      </c>
      <c r="Y97" t="s">
        <v>217</v>
      </c>
      <c r="Z97" t="s">
        <v>489</v>
      </c>
      <c r="AA97">
        <v>7000000</v>
      </c>
      <c r="AB97" t="s">
        <v>185</v>
      </c>
      <c r="AC97" t="s">
        <v>100</v>
      </c>
      <c r="AD97" t="s">
        <v>235</v>
      </c>
      <c r="AH97" t="s">
        <v>234</v>
      </c>
      <c r="AI97" t="s">
        <v>553</v>
      </c>
      <c r="AJ97" t="s">
        <v>238</v>
      </c>
      <c r="AV97" t="s">
        <v>266</v>
      </c>
      <c r="AW97" t="s">
        <v>266</v>
      </c>
      <c r="AX97" t="s">
        <v>266</v>
      </c>
      <c r="AY97" t="s">
        <v>273</v>
      </c>
      <c r="BC97" t="s">
        <v>266</v>
      </c>
      <c r="BD97" t="s">
        <v>266</v>
      </c>
    </row>
    <row r="98" spans="1:56" x14ac:dyDescent="0.25">
      <c r="A98">
        <v>98</v>
      </c>
      <c r="B98" t="s">
        <v>575</v>
      </c>
      <c r="C98" t="s">
        <v>311</v>
      </c>
      <c r="D98" t="s">
        <v>466</v>
      </c>
      <c r="E98" t="s">
        <v>315</v>
      </c>
      <c r="G98" t="s">
        <v>552</v>
      </c>
      <c r="H98" t="s">
        <v>552</v>
      </c>
      <c r="I98" t="s">
        <v>190</v>
      </c>
      <c r="J98" t="s">
        <v>193</v>
      </c>
      <c r="K98" t="b">
        <v>0</v>
      </c>
      <c r="L98">
        <v>1994</v>
      </c>
      <c r="M98" t="s">
        <v>279</v>
      </c>
      <c r="N98" t="s">
        <v>195</v>
      </c>
      <c r="R98" t="s">
        <v>206</v>
      </c>
      <c r="T98" t="s">
        <v>309</v>
      </c>
      <c r="U98" t="s">
        <v>92</v>
      </c>
      <c r="V98" t="s">
        <v>1118</v>
      </c>
      <c r="X98" t="s">
        <v>217</v>
      </c>
      <c r="Y98" t="s">
        <v>214</v>
      </c>
      <c r="Z98" t="s">
        <v>480</v>
      </c>
      <c r="AB98" t="s">
        <v>185</v>
      </c>
      <c r="AC98" t="s">
        <v>100</v>
      </c>
      <c r="AD98" t="s">
        <v>235</v>
      </c>
      <c r="AF98" t="s">
        <v>330</v>
      </c>
      <c r="AG98" t="s">
        <v>335</v>
      </c>
      <c r="AH98" t="s">
        <v>234</v>
      </c>
      <c r="AI98" t="s">
        <v>553</v>
      </c>
      <c r="AJ98" t="s">
        <v>238</v>
      </c>
      <c r="AV98" t="s">
        <v>265</v>
      </c>
      <c r="AW98" t="s">
        <v>266</v>
      </c>
      <c r="AX98" t="s">
        <v>266</v>
      </c>
      <c r="AY98" t="s">
        <v>270</v>
      </c>
      <c r="BC98" t="s">
        <v>266</v>
      </c>
      <c r="BD98" t="s">
        <v>266</v>
      </c>
    </row>
    <row r="99" spans="1:56" x14ac:dyDescent="0.25">
      <c r="A99">
        <v>99</v>
      </c>
      <c r="B99" t="s">
        <v>576</v>
      </c>
      <c r="C99" t="s">
        <v>577</v>
      </c>
      <c r="D99" t="s">
        <v>324</v>
      </c>
      <c r="E99" t="s">
        <v>578</v>
      </c>
      <c r="G99" t="s">
        <v>580</v>
      </c>
      <c r="H99" t="s">
        <v>580</v>
      </c>
      <c r="I99" t="s">
        <v>190</v>
      </c>
      <c r="J99" t="s">
        <v>192</v>
      </c>
      <c r="K99" t="b">
        <v>0</v>
      </c>
      <c r="L99">
        <v>1988</v>
      </c>
      <c r="N99" t="s">
        <v>195</v>
      </c>
      <c r="T99" t="s">
        <v>309</v>
      </c>
      <c r="U99" t="s">
        <v>92</v>
      </c>
      <c r="V99" t="s">
        <v>1118</v>
      </c>
      <c r="X99" t="s">
        <v>217</v>
      </c>
      <c r="Y99" t="s">
        <v>217</v>
      </c>
      <c r="Z99" t="s">
        <v>297</v>
      </c>
      <c r="AB99" t="s">
        <v>184</v>
      </c>
      <c r="AC99" t="s">
        <v>102</v>
      </c>
      <c r="AD99" t="s">
        <v>235</v>
      </c>
      <c r="AF99" t="s">
        <v>330</v>
      </c>
      <c r="AG99" t="s">
        <v>581</v>
      </c>
      <c r="AV99" t="s">
        <v>266</v>
      </c>
      <c r="AW99" t="s">
        <v>266</v>
      </c>
      <c r="AX99" t="s">
        <v>266</v>
      </c>
      <c r="AY99" t="s">
        <v>271</v>
      </c>
      <c r="AZ99" t="s">
        <v>272</v>
      </c>
      <c r="BA99" t="s">
        <v>273</v>
      </c>
      <c r="BC99" t="s">
        <v>267</v>
      </c>
      <c r="BD99" t="s">
        <v>266</v>
      </c>
    </row>
    <row r="100" spans="1:56" x14ac:dyDescent="0.25">
      <c r="A100">
        <v>100</v>
      </c>
      <c r="B100" t="s">
        <v>582</v>
      </c>
      <c r="C100" t="s">
        <v>583</v>
      </c>
      <c r="D100" t="s">
        <v>570</v>
      </c>
      <c r="E100" t="s">
        <v>584</v>
      </c>
      <c r="G100" t="s">
        <v>580</v>
      </c>
      <c r="H100" t="s">
        <v>580</v>
      </c>
      <c r="I100" t="s">
        <v>190</v>
      </c>
      <c r="J100" t="s">
        <v>192</v>
      </c>
      <c r="K100" t="b">
        <v>0</v>
      </c>
      <c r="L100">
        <v>1994</v>
      </c>
      <c r="N100" t="s">
        <v>195</v>
      </c>
      <c r="R100" t="s">
        <v>202</v>
      </c>
      <c r="S100" t="s">
        <v>579</v>
      </c>
      <c r="T100" t="s">
        <v>367</v>
      </c>
      <c r="U100" t="s">
        <v>91</v>
      </c>
      <c r="V100" t="s">
        <v>1118</v>
      </c>
      <c r="X100" t="s">
        <v>217</v>
      </c>
      <c r="Y100" t="s">
        <v>217</v>
      </c>
      <c r="Z100" t="s">
        <v>296</v>
      </c>
      <c r="AB100" t="s">
        <v>184</v>
      </c>
      <c r="AC100" t="s">
        <v>102</v>
      </c>
      <c r="AD100" t="s">
        <v>235</v>
      </c>
      <c r="AF100" t="s">
        <v>330</v>
      </c>
      <c r="AG100" t="s">
        <v>581</v>
      </c>
      <c r="AV100" t="s">
        <v>266</v>
      </c>
      <c r="AW100" t="s">
        <v>266</v>
      </c>
      <c r="AX100" t="s">
        <v>266</v>
      </c>
      <c r="AY100" t="s">
        <v>271</v>
      </c>
      <c r="AZ100" t="s">
        <v>272</v>
      </c>
      <c r="BA100" t="s">
        <v>273</v>
      </c>
      <c r="BC100" t="s">
        <v>267</v>
      </c>
      <c r="BD100" t="s">
        <v>266</v>
      </c>
    </row>
    <row r="101" spans="1:56" x14ac:dyDescent="0.25">
      <c r="A101">
        <v>101</v>
      </c>
      <c r="B101" t="s">
        <v>585</v>
      </c>
      <c r="C101" t="s">
        <v>586</v>
      </c>
      <c r="D101" t="s">
        <v>587</v>
      </c>
      <c r="E101" t="s">
        <v>588</v>
      </c>
      <c r="G101" t="s">
        <v>580</v>
      </c>
      <c r="H101" t="s">
        <v>580</v>
      </c>
      <c r="I101" t="s">
        <v>190</v>
      </c>
      <c r="J101" t="s">
        <v>192</v>
      </c>
      <c r="K101" t="b">
        <v>0</v>
      </c>
      <c r="L101">
        <v>1992</v>
      </c>
      <c r="N101" t="s">
        <v>195</v>
      </c>
      <c r="R101" t="s">
        <v>202</v>
      </c>
      <c r="S101" t="s">
        <v>579</v>
      </c>
      <c r="T101" t="s">
        <v>309</v>
      </c>
      <c r="U101" t="s">
        <v>92</v>
      </c>
      <c r="V101" t="s">
        <v>1118</v>
      </c>
      <c r="X101" t="s">
        <v>217</v>
      </c>
      <c r="Y101" t="s">
        <v>217</v>
      </c>
      <c r="Z101" t="s">
        <v>296</v>
      </c>
      <c r="AB101" t="s">
        <v>184</v>
      </c>
      <c r="AC101" t="s">
        <v>102</v>
      </c>
      <c r="AD101" t="s">
        <v>235</v>
      </c>
      <c r="AH101" t="s">
        <v>235</v>
      </c>
      <c r="AV101" t="s">
        <v>266</v>
      </c>
      <c r="AW101" t="s">
        <v>266</v>
      </c>
      <c r="AX101" t="s">
        <v>266</v>
      </c>
      <c r="AY101" t="s">
        <v>271</v>
      </c>
      <c r="AZ101" t="s">
        <v>273</v>
      </c>
      <c r="BC101" t="s">
        <v>267</v>
      </c>
      <c r="BD101" t="s">
        <v>266</v>
      </c>
    </row>
    <row r="102" spans="1:56" x14ac:dyDescent="0.25">
      <c r="A102">
        <v>102</v>
      </c>
      <c r="B102" t="s">
        <v>589</v>
      </c>
      <c r="C102" t="s">
        <v>586</v>
      </c>
      <c r="D102" t="s">
        <v>590</v>
      </c>
      <c r="E102" t="s">
        <v>591</v>
      </c>
      <c r="G102" t="s">
        <v>580</v>
      </c>
      <c r="H102" t="s">
        <v>580</v>
      </c>
      <c r="I102" t="s">
        <v>190</v>
      </c>
      <c r="J102" t="s">
        <v>192</v>
      </c>
      <c r="K102" t="b">
        <v>0</v>
      </c>
      <c r="L102">
        <v>1992</v>
      </c>
      <c r="N102" t="s">
        <v>195</v>
      </c>
      <c r="R102" t="s">
        <v>202</v>
      </c>
      <c r="S102" t="s">
        <v>579</v>
      </c>
      <c r="T102" t="s">
        <v>367</v>
      </c>
      <c r="U102" t="s">
        <v>91</v>
      </c>
      <c r="V102" t="s">
        <v>1114</v>
      </c>
      <c r="X102" t="s">
        <v>217</v>
      </c>
      <c r="Y102" t="s">
        <v>217</v>
      </c>
      <c r="Z102" t="s">
        <v>296</v>
      </c>
      <c r="AA102">
        <v>7000000</v>
      </c>
      <c r="AB102" t="s">
        <v>185</v>
      </c>
      <c r="AC102" t="s">
        <v>102</v>
      </c>
      <c r="AD102" t="s">
        <v>235</v>
      </c>
      <c r="AF102" t="s">
        <v>330</v>
      </c>
      <c r="AG102" t="s">
        <v>581</v>
      </c>
      <c r="AH102" t="s">
        <v>235</v>
      </c>
      <c r="AV102" t="s">
        <v>266</v>
      </c>
      <c r="AW102" t="s">
        <v>266</v>
      </c>
      <c r="AX102" t="s">
        <v>266</v>
      </c>
      <c r="AY102" t="s">
        <v>271</v>
      </c>
      <c r="AZ102" t="s">
        <v>272</v>
      </c>
      <c r="BA102" t="s">
        <v>273</v>
      </c>
      <c r="BC102" t="s">
        <v>267</v>
      </c>
      <c r="BD102" t="s">
        <v>266</v>
      </c>
    </row>
    <row r="103" spans="1:56" x14ac:dyDescent="0.25">
      <c r="A103">
        <v>362</v>
      </c>
      <c r="B103">
        <v>1224104</v>
      </c>
      <c r="C103" t="s">
        <v>487</v>
      </c>
      <c r="D103" t="s">
        <v>370</v>
      </c>
      <c r="E103" t="s">
        <v>411</v>
      </c>
      <c r="G103" t="s">
        <v>350</v>
      </c>
      <c r="H103" t="s">
        <v>350</v>
      </c>
      <c r="I103" t="s">
        <v>190</v>
      </c>
      <c r="J103" t="s">
        <v>192</v>
      </c>
      <c r="K103" t="b">
        <v>0</v>
      </c>
      <c r="L103">
        <v>1989</v>
      </c>
      <c r="M103" t="s">
        <v>280</v>
      </c>
      <c r="N103" t="s">
        <v>195</v>
      </c>
      <c r="R103" t="s">
        <v>205</v>
      </c>
      <c r="S103" t="s">
        <v>983</v>
      </c>
      <c r="T103">
        <v>40</v>
      </c>
      <c r="U103" t="s">
        <v>91</v>
      </c>
      <c r="V103" t="s">
        <v>205</v>
      </c>
      <c r="W103" t="s">
        <v>962</v>
      </c>
      <c r="X103" t="s">
        <v>217</v>
      </c>
      <c r="Y103" t="s">
        <v>213</v>
      </c>
      <c r="Z103" t="s">
        <v>296</v>
      </c>
      <c r="AB103" t="s">
        <v>184</v>
      </c>
      <c r="AC103" t="s">
        <v>100</v>
      </c>
      <c r="AD103" t="s">
        <v>235</v>
      </c>
      <c r="AF103" t="s">
        <v>229</v>
      </c>
      <c r="AH103" t="s">
        <v>235</v>
      </c>
      <c r="AV103" t="s">
        <v>265</v>
      </c>
      <c r="AW103" t="s">
        <v>266</v>
      </c>
      <c r="AX103" t="s">
        <v>265</v>
      </c>
      <c r="AY103" t="s">
        <v>271</v>
      </c>
      <c r="AZ103" t="s">
        <v>273</v>
      </c>
      <c r="BC103" t="s">
        <v>266</v>
      </c>
      <c r="BD103" t="s">
        <v>266</v>
      </c>
    </row>
    <row r="104" spans="1:56" x14ac:dyDescent="0.25">
      <c r="A104">
        <v>361</v>
      </c>
      <c r="B104">
        <v>1224124</v>
      </c>
      <c r="C104" t="s">
        <v>743</v>
      </c>
      <c r="D104" t="s">
        <v>324</v>
      </c>
      <c r="E104" t="s">
        <v>570</v>
      </c>
      <c r="G104" t="s">
        <v>350</v>
      </c>
      <c r="H104" t="s">
        <v>350</v>
      </c>
      <c r="I104" t="s">
        <v>190</v>
      </c>
      <c r="J104" t="s">
        <v>192</v>
      </c>
      <c r="K104" t="b">
        <v>0</v>
      </c>
      <c r="L104">
        <v>1991</v>
      </c>
      <c r="M104" t="s">
        <v>280</v>
      </c>
      <c r="N104" t="s">
        <v>195</v>
      </c>
      <c r="R104" t="s">
        <v>209</v>
      </c>
      <c r="T104">
        <v>40</v>
      </c>
      <c r="U104" t="s">
        <v>91</v>
      </c>
      <c r="V104" t="s">
        <v>205</v>
      </c>
      <c r="W104" t="s">
        <v>962</v>
      </c>
      <c r="X104" t="s">
        <v>217</v>
      </c>
      <c r="Y104" t="s">
        <v>213</v>
      </c>
      <c r="Z104" t="s">
        <v>296</v>
      </c>
      <c r="AB104" t="s">
        <v>184</v>
      </c>
      <c r="AC104" t="s">
        <v>102</v>
      </c>
      <c r="AD104" t="s">
        <v>235</v>
      </c>
      <c r="AF104" t="s">
        <v>229</v>
      </c>
      <c r="AH104" t="s">
        <v>235</v>
      </c>
      <c r="AV104" t="s">
        <v>265</v>
      </c>
      <c r="AW104" t="s">
        <v>265</v>
      </c>
      <c r="AX104" t="s">
        <v>266</v>
      </c>
      <c r="AY104" t="s">
        <v>271</v>
      </c>
      <c r="AZ104" t="s">
        <v>170</v>
      </c>
      <c r="BC104" t="s">
        <v>266</v>
      </c>
      <c r="BD104" t="s">
        <v>266</v>
      </c>
    </row>
    <row r="105" spans="1:56" x14ac:dyDescent="0.25">
      <c r="A105">
        <v>105</v>
      </c>
      <c r="B105" t="s">
        <v>597</v>
      </c>
      <c r="C105" t="s">
        <v>598</v>
      </c>
      <c r="D105" t="s">
        <v>599</v>
      </c>
      <c r="E105" t="s">
        <v>600</v>
      </c>
      <c r="G105" t="s">
        <v>580</v>
      </c>
      <c r="H105" t="s">
        <v>580</v>
      </c>
      <c r="I105" t="s">
        <v>190</v>
      </c>
      <c r="J105" t="s">
        <v>192</v>
      </c>
      <c r="K105" t="b">
        <v>0</v>
      </c>
      <c r="L105">
        <v>1991</v>
      </c>
      <c r="N105" t="s">
        <v>195</v>
      </c>
      <c r="R105" t="s">
        <v>202</v>
      </c>
      <c r="S105" t="s">
        <v>579</v>
      </c>
      <c r="T105" t="s">
        <v>309</v>
      </c>
      <c r="U105" t="s">
        <v>91</v>
      </c>
      <c r="V105" t="s">
        <v>1115</v>
      </c>
      <c r="X105" t="s">
        <v>217</v>
      </c>
      <c r="Y105" t="s">
        <v>217</v>
      </c>
      <c r="Z105" t="s">
        <v>296</v>
      </c>
      <c r="AB105" t="s">
        <v>184</v>
      </c>
      <c r="AC105" t="s">
        <v>102</v>
      </c>
      <c r="AD105" t="s">
        <v>235</v>
      </c>
      <c r="AF105" t="s">
        <v>330</v>
      </c>
      <c r="AG105" t="s">
        <v>581</v>
      </c>
      <c r="AH105" t="s">
        <v>235</v>
      </c>
      <c r="AV105" t="s">
        <v>266</v>
      </c>
      <c r="AW105" t="s">
        <v>266</v>
      </c>
      <c r="AX105" t="s">
        <v>267</v>
      </c>
      <c r="AY105" t="s">
        <v>271</v>
      </c>
      <c r="AZ105" t="s">
        <v>273</v>
      </c>
      <c r="BC105" t="s">
        <v>267</v>
      </c>
      <c r="BD105" t="s">
        <v>266</v>
      </c>
    </row>
    <row r="106" spans="1:56" x14ac:dyDescent="0.25">
      <c r="A106">
        <v>106</v>
      </c>
      <c r="B106" t="s">
        <v>601</v>
      </c>
      <c r="C106" t="s">
        <v>318</v>
      </c>
      <c r="D106" t="s">
        <v>324</v>
      </c>
      <c r="E106" t="s">
        <v>578</v>
      </c>
      <c r="G106" t="s">
        <v>580</v>
      </c>
      <c r="H106" t="s">
        <v>580</v>
      </c>
      <c r="I106" t="s">
        <v>190</v>
      </c>
      <c r="J106" t="s">
        <v>192</v>
      </c>
      <c r="K106" t="b">
        <v>0</v>
      </c>
      <c r="L106">
        <v>1989</v>
      </c>
      <c r="N106" t="s">
        <v>195</v>
      </c>
      <c r="R106" t="s">
        <v>202</v>
      </c>
      <c r="S106" t="s">
        <v>579</v>
      </c>
      <c r="T106" t="s">
        <v>367</v>
      </c>
      <c r="U106" t="s">
        <v>90</v>
      </c>
      <c r="V106" t="s">
        <v>1118</v>
      </c>
      <c r="X106" t="s">
        <v>217</v>
      </c>
      <c r="Y106" t="s">
        <v>217</v>
      </c>
      <c r="Z106" t="s">
        <v>296</v>
      </c>
      <c r="AA106">
        <v>7000000</v>
      </c>
      <c r="AB106" t="s">
        <v>185</v>
      </c>
      <c r="AC106" t="s">
        <v>102</v>
      </c>
      <c r="AD106" t="s">
        <v>235</v>
      </c>
      <c r="AF106" t="s">
        <v>330</v>
      </c>
      <c r="AG106" t="s">
        <v>581</v>
      </c>
      <c r="AH106" t="s">
        <v>235</v>
      </c>
      <c r="AV106" t="s">
        <v>266</v>
      </c>
      <c r="AW106" t="s">
        <v>266</v>
      </c>
      <c r="AX106" t="s">
        <v>267</v>
      </c>
      <c r="AY106" t="s">
        <v>271</v>
      </c>
      <c r="AZ106" t="s">
        <v>272</v>
      </c>
      <c r="BA106" t="s">
        <v>273</v>
      </c>
      <c r="BC106" t="s">
        <v>266</v>
      </c>
      <c r="BD106" t="s">
        <v>267</v>
      </c>
    </row>
    <row r="107" spans="1:56" x14ac:dyDescent="0.25">
      <c r="A107">
        <v>107</v>
      </c>
      <c r="B107" t="s">
        <v>602</v>
      </c>
      <c r="C107" t="s">
        <v>603</v>
      </c>
      <c r="D107" t="s">
        <v>346</v>
      </c>
      <c r="E107" t="s">
        <v>604</v>
      </c>
      <c r="G107" t="s">
        <v>580</v>
      </c>
      <c r="H107" t="s">
        <v>580</v>
      </c>
      <c r="I107" t="s">
        <v>190</v>
      </c>
      <c r="J107" t="s">
        <v>192</v>
      </c>
      <c r="K107" t="b">
        <v>0</v>
      </c>
      <c r="L107">
        <v>1992</v>
      </c>
      <c r="N107" t="s">
        <v>195</v>
      </c>
      <c r="R107" t="s">
        <v>202</v>
      </c>
      <c r="S107" t="s">
        <v>579</v>
      </c>
      <c r="T107" t="s">
        <v>367</v>
      </c>
      <c r="U107" t="s">
        <v>92</v>
      </c>
      <c r="V107" t="s">
        <v>1118</v>
      </c>
      <c r="X107" t="s">
        <v>217</v>
      </c>
      <c r="Y107" t="s">
        <v>217</v>
      </c>
      <c r="Z107" t="s">
        <v>296</v>
      </c>
      <c r="AB107" t="s">
        <v>184</v>
      </c>
      <c r="AC107" t="s">
        <v>102</v>
      </c>
      <c r="AD107" t="s">
        <v>235</v>
      </c>
      <c r="AH107" t="s">
        <v>235</v>
      </c>
      <c r="AV107" t="s">
        <v>266</v>
      </c>
      <c r="AW107" t="s">
        <v>266</v>
      </c>
      <c r="AX107" t="s">
        <v>267</v>
      </c>
      <c r="AY107" t="s">
        <v>271</v>
      </c>
      <c r="AZ107" t="s">
        <v>272</v>
      </c>
      <c r="BA107" t="s">
        <v>273</v>
      </c>
      <c r="BC107" t="s">
        <v>267</v>
      </c>
      <c r="BD107" t="s">
        <v>266</v>
      </c>
    </row>
    <row r="108" spans="1:56" x14ac:dyDescent="0.25">
      <c r="A108">
        <v>108</v>
      </c>
      <c r="B108" t="s">
        <v>605</v>
      </c>
      <c r="C108" t="s">
        <v>606</v>
      </c>
      <c r="D108" t="s">
        <v>607</v>
      </c>
      <c r="E108" t="s">
        <v>567</v>
      </c>
      <c r="G108" t="s">
        <v>580</v>
      </c>
      <c r="H108" t="s">
        <v>580</v>
      </c>
      <c r="I108" t="s">
        <v>190</v>
      </c>
      <c r="J108" t="s">
        <v>192</v>
      </c>
      <c r="K108" t="b">
        <v>0</v>
      </c>
      <c r="L108">
        <v>1993</v>
      </c>
      <c r="N108" t="s">
        <v>195</v>
      </c>
      <c r="R108" t="s">
        <v>202</v>
      </c>
      <c r="S108" t="s">
        <v>579</v>
      </c>
      <c r="T108" t="s">
        <v>367</v>
      </c>
      <c r="U108" t="s">
        <v>92</v>
      </c>
      <c r="V108" t="s">
        <v>1114</v>
      </c>
      <c r="X108" t="s">
        <v>217</v>
      </c>
      <c r="Y108" t="s">
        <v>217</v>
      </c>
      <c r="Z108" t="s">
        <v>296</v>
      </c>
      <c r="AB108" t="s">
        <v>185</v>
      </c>
      <c r="AC108" t="s">
        <v>102</v>
      </c>
      <c r="AD108" t="s">
        <v>235</v>
      </c>
      <c r="AF108" t="s">
        <v>330</v>
      </c>
      <c r="AG108" t="s">
        <v>581</v>
      </c>
      <c r="AH108" t="s">
        <v>235</v>
      </c>
      <c r="AV108" t="s">
        <v>266</v>
      </c>
      <c r="AW108" t="s">
        <v>266</v>
      </c>
      <c r="AX108" t="s">
        <v>266</v>
      </c>
      <c r="AY108" t="s">
        <v>271</v>
      </c>
      <c r="AZ108" t="s">
        <v>273</v>
      </c>
      <c r="BC108" t="s">
        <v>267</v>
      </c>
      <c r="BD108" t="s">
        <v>266</v>
      </c>
    </row>
    <row r="109" spans="1:56" x14ac:dyDescent="0.25">
      <c r="A109">
        <v>109</v>
      </c>
      <c r="B109" t="s">
        <v>608</v>
      </c>
      <c r="C109" t="s">
        <v>609</v>
      </c>
      <c r="D109" t="s">
        <v>324</v>
      </c>
      <c r="E109" t="s">
        <v>561</v>
      </c>
      <c r="G109" t="s">
        <v>580</v>
      </c>
      <c r="H109" t="s">
        <v>580</v>
      </c>
      <c r="I109" t="s">
        <v>190</v>
      </c>
      <c r="J109" t="s">
        <v>192</v>
      </c>
      <c r="K109" t="b">
        <v>0</v>
      </c>
      <c r="L109">
        <v>1993</v>
      </c>
      <c r="N109" t="s">
        <v>195</v>
      </c>
      <c r="R109" t="s">
        <v>202</v>
      </c>
      <c r="S109" t="s">
        <v>579</v>
      </c>
      <c r="T109" t="s">
        <v>367</v>
      </c>
      <c r="U109" t="s">
        <v>187</v>
      </c>
      <c r="V109" t="s">
        <v>1116</v>
      </c>
      <c r="X109" t="s">
        <v>217</v>
      </c>
      <c r="Y109" t="s">
        <v>217</v>
      </c>
      <c r="Z109" t="s">
        <v>296</v>
      </c>
      <c r="AB109" t="s">
        <v>186</v>
      </c>
      <c r="AC109" t="s">
        <v>102</v>
      </c>
      <c r="AD109" t="s">
        <v>235</v>
      </c>
      <c r="AF109" t="s">
        <v>330</v>
      </c>
      <c r="AG109" t="s">
        <v>581</v>
      </c>
      <c r="AH109" t="s">
        <v>235</v>
      </c>
      <c r="AV109" t="s">
        <v>266</v>
      </c>
      <c r="AW109" t="s">
        <v>266</v>
      </c>
      <c r="AX109" t="s">
        <v>266</v>
      </c>
      <c r="AY109" t="s">
        <v>271</v>
      </c>
      <c r="AZ109" t="s">
        <v>272</v>
      </c>
      <c r="BA109" t="s">
        <v>273</v>
      </c>
      <c r="BC109" t="s">
        <v>267</v>
      </c>
      <c r="BD109" t="s">
        <v>266</v>
      </c>
    </row>
    <row r="110" spans="1:56" x14ac:dyDescent="0.25">
      <c r="A110">
        <v>110</v>
      </c>
      <c r="B110" t="s">
        <v>610</v>
      </c>
      <c r="C110" t="s">
        <v>365</v>
      </c>
      <c r="D110" t="s">
        <v>611</v>
      </c>
      <c r="E110" t="s">
        <v>378</v>
      </c>
      <c r="G110" t="s">
        <v>580</v>
      </c>
      <c r="H110" t="s">
        <v>580</v>
      </c>
      <c r="I110" t="s">
        <v>190</v>
      </c>
      <c r="J110" t="s">
        <v>192</v>
      </c>
      <c r="K110" t="b">
        <v>0</v>
      </c>
      <c r="L110">
        <v>1994</v>
      </c>
      <c r="N110" t="s">
        <v>195</v>
      </c>
      <c r="R110" t="s">
        <v>202</v>
      </c>
      <c r="S110" t="s">
        <v>579</v>
      </c>
      <c r="T110" t="s">
        <v>367</v>
      </c>
      <c r="U110" t="s">
        <v>92</v>
      </c>
      <c r="V110" t="s">
        <v>1114</v>
      </c>
      <c r="X110" t="s">
        <v>217</v>
      </c>
      <c r="Y110" t="s">
        <v>217</v>
      </c>
      <c r="Z110" t="s">
        <v>296</v>
      </c>
      <c r="AA110">
        <v>7000000</v>
      </c>
      <c r="AB110" t="s">
        <v>185</v>
      </c>
      <c r="AC110" t="s">
        <v>102</v>
      </c>
      <c r="AD110" t="s">
        <v>235</v>
      </c>
      <c r="AF110" t="s">
        <v>330</v>
      </c>
      <c r="AG110" t="s">
        <v>581</v>
      </c>
      <c r="AH110" t="s">
        <v>235</v>
      </c>
      <c r="AV110" t="s">
        <v>266</v>
      </c>
      <c r="AW110" t="s">
        <v>266</v>
      </c>
      <c r="AX110" t="s">
        <v>266</v>
      </c>
      <c r="AY110" t="s">
        <v>271</v>
      </c>
      <c r="AZ110" t="s">
        <v>272</v>
      </c>
      <c r="BA110" t="s">
        <v>273</v>
      </c>
      <c r="BC110" t="s">
        <v>267</v>
      </c>
      <c r="BD110" t="s">
        <v>266</v>
      </c>
    </row>
    <row r="111" spans="1:56" x14ac:dyDescent="0.25">
      <c r="A111">
        <v>111</v>
      </c>
      <c r="B111" t="s">
        <v>612</v>
      </c>
      <c r="C111" t="s">
        <v>613</v>
      </c>
      <c r="D111" t="s">
        <v>614</v>
      </c>
      <c r="E111" t="s">
        <v>332</v>
      </c>
      <c r="G111" t="s">
        <v>580</v>
      </c>
      <c r="H111" t="s">
        <v>580</v>
      </c>
      <c r="I111" t="s">
        <v>190</v>
      </c>
      <c r="J111" t="s">
        <v>192</v>
      </c>
      <c r="K111" t="b">
        <v>0</v>
      </c>
      <c r="L111">
        <v>1989</v>
      </c>
      <c r="N111" t="s">
        <v>195</v>
      </c>
      <c r="R111" t="s">
        <v>202</v>
      </c>
      <c r="S111" t="s">
        <v>579</v>
      </c>
      <c r="T111" t="s">
        <v>367</v>
      </c>
      <c r="U111" t="s">
        <v>92</v>
      </c>
      <c r="V111" t="s">
        <v>1114</v>
      </c>
      <c r="X111" t="s">
        <v>217</v>
      </c>
      <c r="Y111" t="s">
        <v>217</v>
      </c>
      <c r="Z111" t="s">
        <v>296</v>
      </c>
      <c r="AA111">
        <v>7000000</v>
      </c>
      <c r="AB111" t="s">
        <v>185</v>
      </c>
      <c r="AC111" t="s">
        <v>102</v>
      </c>
      <c r="AD111" t="s">
        <v>235</v>
      </c>
      <c r="AF111" t="s">
        <v>330</v>
      </c>
      <c r="AG111" t="s">
        <v>581</v>
      </c>
      <c r="AH111" t="s">
        <v>235</v>
      </c>
      <c r="AV111" t="s">
        <v>266</v>
      </c>
      <c r="AW111" t="s">
        <v>266</v>
      </c>
      <c r="AX111" t="s">
        <v>266</v>
      </c>
      <c r="AY111" t="s">
        <v>271</v>
      </c>
      <c r="AZ111" t="s">
        <v>272</v>
      </c>
      <c r="BA111" t="s">
        <v>273</v>
      </c>
      <c r="BC111" t="s">
        <v>267</v>
      </c>
      <c r="BD111" t="s">
        <v>266</v>
      </c>
    </row>
    <row r="112" spans="1:56" x14ac:dyDescent="0.25">
      <c r="A112">
        <v>112</v>
      </c>
      <c r="B112" t="s">
        <v>615</v>
      </c>
      <c r="C112" t="s">
        <v>616</v>
      </c>
      <c r="D112" t="s">
        <v>617</v>
      </c>
      <c r="E112" t="s">
        <v>591</v>
      </c>
      <c r="G112" t="s">
        <v>580</v>
      </c>
      <c r="H112" t="s">
        <v>580</v>
      </c>
      <c r="I112" t="s">
        <v>190</v>
      </c>
      <c r="J112" t="s">
        <v>192</v>
      </c>
      <c r="K112" t="b">
        <v>0</v>
      </c>
      <c r="L112">
        <v>1982</v>
      </c>
      <c r="N112" t="s">
        <v>195</v>
      </c>
      <c r="R112" t="s">
        <v>202</v>
      </c>
      <c r="S112" t="s">
        <v>579</v>
      </c>
      <c r="T112" t="s">
        <v>367</v>
      </c>
      <c r="U112" t="s">
        <v>91</v>
      </c>
      <c r="V112" t="s">
        <v>1118</v>
      </c>
      <c r="X112" t="s">
        <v>217</v>
      </c>
      <c r="Y112" t="s">
        <v>217</v>
      </c>
      <c r="Z112" t="s">
        <v>296</v>
      </c>
      <c r="AA112">
        <v>7000000</v>
      </c>
      <c r="AB112" t="s">
        <v>185</v>
      </c>
      <c r="AC112" t="s">
        <v>102</v>
      </c>
      <c r="AD112" t="s">
        <v>235</v>
      </c>
      <c r="AF112" t="s">
        <v>330</v>
      </c>
      <c r="AG112" t="s">
        <v>581</v>
      </c>
      <c r="AH112" t="s">
        <v>235</v>
      </c>
      <c r="AV112" t="s">
        <v>266</v>
      </c>
      <c r="AW112" t="s">
        <v>266</v>
      </c>
      <c r="AX112" t="s">
        <v>266</v>
      </c>
      <c r="AY112" t="s">
        <v>271</v>
      </c>
      <c r="AZ112" t="s">
        <v>272</v>
      </c>
      <c r="BA112" t="s">
        <v>273</v>
      </c>
      <c r="BC112" t="s">
        <v>267</v>
      </c>
      <c r="BD112" t="s">
        <v>266</v>
      </c>
    </row>
    <row r="113" spans="1:56" x14ac:dyDescent="0.25">
      <c r="A113">
        <v>113</v>
      </c>
      <c r="B113" t="s">
        <v>618</v>
      </c>
      <c r="C113" t="s">
        <v>593</v>
      </c>
      <c r="D113" t="s">
        <v>324</v>
      </c>
      <c r="E113" t="s">
        <v>463</v>
      </c>
      <c r="G113" t="s">
        <v>580</v>
      </c>
      <c r="H113" t="s">
        <v>580</v>
      </c>
      <c r="I113" t="s">
        <v>190</v>
      </c>
      <c r="J113" t="s">
        <v>192</v>
      </c>
      <c r="K113" t="b">
        <v>0</v>
      </c>
      <c r="L113">
        <v>1992</v>
      </c>
      <c r="N113" t="s">
        <v>195</v>
      </c>
      <c r="R113" t="s">
        <v>202</v>
      </c>
      <c r="S113" t="s">
        <v>579</v>
      </c>
      <c r="T113" t="s">
        <v>309</v>
      </c>
      <c r="U113" t="s">
        <v>91</v>
      </c>
      <c r="V113" t="s">
        <v>1118</v>
      </c>
      <c r="X113" t="s">
        <v>217</v>
      </c>
      <c r="Y113" t="s">
        <v>217</v>
      </c>
      <c r="Z113" t="s">
        <v>296</v>
      </c>
      <c r="AB113" t="s">
        <v>184</v>
      </c>
      <c r="AC113" t="s">
        <v>100</v>
      </c>
      <c r="AD113" t="s">
        <v>234</v>
      </c>
      <c r="AE113" t="s">
        <v>221</v>
      </c>
      <c r="AF113" t="s">
        <v>330</v>
      </c>
      <c r="AG113" t="s">
        <v>581</v>
      </c>
      <c r="AH113" t="s">
        <v>234</v>
      </c>
      <c r="AJ113" t="s">
        <v>238</v>
      </c>
      <c r="AV113" t="s">
        <v>266</v>
      </c>
      <c r="AW113" t="s">
        <v>266</v>
      </c>
      <c r="AX113" t="s">
        <v>266</v>
      </c>
      <c r="AY113" t="s">
        <v>271</v>
      </c>
      <c r="AZ113" t="s">
        <v>272</v>
      </c>
      <c r="BA113" t="s">
        <v>273</v>
      </c>
      <c r="BC113" t="s">
        <v>267</v>
      </c>
      <c r="BD113" t="s">
        <v>266</v>
      </c>
    </row>
    <row r="114" spans="1:56" x14ac:dyDescent="0.25">
      <c r="A114">
        <v>114</v>
      </c>
      <c r="B114" t="s">
        <v>619</v>
      </c>
      <c r="C114" t="s">
        <v>587</v>
      </c>
      <c r="D114" t="s">
        <v>308</v>
      </c>
      <c r="E114" t="s">
        <v>346</v>
      </c>
      <c r="G114" t="s">
        <v>580</v>
      </c>
      <c r="H114" t="s">
        <v>580</v>
      </c>
      <c r="I114" t="s">
        <v>190</v>
      </c>
      <c r="J114" t="s">
        <v>192</v>
      </c>
      <c r="K114" t="b">
        <v>0</v>
      </c>
      <c r="L114">
        <v>1989</v>
      </c>
      <c r="N114" t="s">
        <v>195</v>
      </c>
      <c r="R114" t="s">
        <v>202</v>
      </c>
      <c r="S114" t="s">
        <v>579</v>
      </c>
      <c r="T114" t="s">
        <v>309</v>
      </c>
      <c r="U114" t="s">
        <v>90</v>
      </c>
      <c r="V114" t="s">
        <v>1118</v>
      </c>
      <c r="X114" t="s">
        <v>217</v>
      </c>
      <c r="Y114" t="s">
        <v>217</v>
      </c>
      <c r="Z114" t="s">
        <v>296</v>
      </c>
      <c r="AB114" t="s">
        <v>185</v>
      </c>
      <c r="AC114" t="s">
        <v>101</v>
      </c>
      <c r="AD114" t="s">
        <v>235</v>
      </c>
      <c r="AF114" t="s">
        <v>330</v>
      </c>
      <c r="AG114" t="s">
        <v>581</v>
      </c>
      <c r="AH114" t="s">
        <v>235</v>
      </c>
      <c r="AV114" t="s">
        <v>266</v>
      </c>
      <c r="AW114" t="s">
        <v>266</v>
      </c>
      <c r="AX114" t="s">
        <v>266</v>
      </c>
      <c r="AY114" t="s">
        <v>271</v>
      </c>
      <c r="AZ114" t="s">
        <v>272</v>
      </c>
      <c r="BA114" t="s">
        <v>273</v>
      </c>
      <c r="BC114" t="s">
        <v>267</v>
      </c>
      <c r="BD114" t="s">
        <v>266</v>
      </c>
    </row>
    <row r="115" spans="1:56" x14ac:dyDescent="0.25">
      <c r="A115">
        <v>115</v>
      </c>
      <c r="B115" t="s">
        <v>620</v>
      </c>
      <c r="C115" t="s">
        <v>621</v>
      </c>
      <c r="D115" t="s">
        <v>622</v>
      </c>
      <c r="E115" t="s">
        <v>623</v>
      </c>
      <c r="G115" t="s">
        <v>580</v>
      </c>
      <c r="H115" t="s">
        <v>580</v>
      </c>
      <c r="I115" t="s">
        <v>190</v>
      </c>
      <c r="J115" t="s">
        <v>192</v>
      </c>
      <c r="K115" t="b">
        <v>0</v>
      </c>
      <c r="L115">
        <v>1994</v>
      </c>
      <c r="N115" t="s">
        <v>195</v>
      </c>
      <c r="R115" t="s">
        <v>202</v>
      </c>
      <c r="S115" t="s">
        <v>579</v>
      </c>
      <c r="U115" t="s">
        <v>92</v>
      </c>
      <c r="V115" t="s">
        <v>1118</v>
      </c>
      <c r="X115" t="s">
        <v>217</v>
      </c>
      <c r="Y115" t="s">
        <v>217</v>
      </c>
      <c r="Z115" t="s">
        <v>296</v>
      </c>
      <c r="AB115" t="s">
        <v>184</v>
      </c>
      <c r="AC115" t="s">
        <v>101</v>
      </c>
      <c r="AD115" t="s">
        <v>234</v>
      </c>
      <c r="AE115" t="s">
        <v>221</v>
      </c>
      <c r="AF115" t="s">
        <v>330</v>
      </c>
      <c r="AG115" t="s">
        <v>581</v>
      </c>
      <c r="AH115" t="s">
        <v>234</v>
      </c>
      <c r="AJ115" t="s">
        <v>238</v>
      </c>
      <c r="AV115" t="s">
        <v>266</v>
      </c>
      <c r="AW115" t="s">
        <v>266</v>
      </c>
      <c r="AX115" t="s">
        <v>266</v>
      </c>
      <c r="AY115" t="s">
        <v>271</v>
      </c>
      <c r="AZ115" t="s">
        <v>272</v>
      </c>
      <c r="BA115" t="s">
        <v>273</v>
      </c>
      <c r="BC115" t="s">
        <v>267</v>
      </c>
      <c r="BD115" t="s">
        <v>266</v>
      </c>
    </row>
    <row r="116" spans="1:56" x14ac:dyDescent="0.25">
      <c r="A116">
        <v>358</v>
      </c>
      <c r="B116">
        <v>1224116</v>
      </c>
      <c r="C116" t="s">
        <v>476</v>
      </c>
      <c r="D116" t="s">
        <v>324</v>
      </c>
      <c r="E116" t="s">
        <v>315</v>
      </c>
      <c r="G116" t="s">
        <v>350</v>
      </c>
      <c r="H116" t="s">
        <v>350</v>
      </c>
      <c r="I116" t="s">
        <v>190</v>
      </c>
      <c r="J116" t="s">
        <v>192</v>
      </c>
      <c r="K116" t="b">
        <v>0</v>
      </c>
      <c r="L116">
        <v>1991</v>
      </c>
      <c r="M116" t="s">
        <v>280</v>
      </c>
      <c r="N116" t="s">
        <v>195</v>
      </c>
      <c r="R116" t="s">
        <v>205</v>
      </c>
      <c r="S116" t="s">
        <v>980</v>
      </c>
      <c r="T116">
        <v>40</v>
      </c>
      <c r="U116" t="s">
        <v>91</v>
      </c>
      <c r="V116" t="s">
        <v>205</v>
      </c>
      <c r="W116" t="s">
        <v>962</v>
      </c>
      <c r="X116" t="s">
        <v>217</v>
      </c>
      <c r="Y116" t="s">
        <v>217</v>
      </c>
      <c r="Z116" t="s">
        <v>298</v>
      </c>
      <c r="AB116" t="s">
        <v>184</v>
      </c>
      <c r="AC116" t="s">
        <v>99</v>
      </c>
      <c r="AD116" t="s">
        <v>234</v>
      </c>
      <c r="AE116" t="s">
        <v>221</v>
      </c>
      <c r="AF116" t="s">
        <v>330</v>
      </c>
      <c r="AG116" t="s">
        <v>860</v>
      </c>
      <c r="AH116" t="s">
        <v>235</v>
      </c>
      <c r="AV116" t="s">
        <v>266</v>
      </c>
      <c r="AW116" t="s">
        <v>266</v>
      </c>
      <c r="AX116" t="s">
        <v>266</v>
      </c>
      <c r="AY116" t="s">
        <v>270</v>
      </c>
      <c r="AZ116" t="s">
        <v>273</v>
      </c>
      <c r="BC116" t="s">
        <v>266</v>
      </c>
      <c r="BD116" t="s">
        <v>265</v>
      </c>
    </row>
    <row r="117" spans="1:56" x14ac:dyDescent="0.25">
      <c r="A117">
        <v>117</v>
      </c>
      <c r="B117" t="s">
        <v>627</v>
      </c>
      <c r="C117" t="s">
        <v>628</v>
      </c>
      <c r="D117" t="s">
        <v>629</v>
      </c>
      <c r="E117" t="s">
        <v>630</v>
      </c>
      <c r="G117" t="s">
        <v>580</v>
      </c>
      <c r="H117" t="s">
        <v>580</v>
      </c>
      <c r="I117" t="s">
        <v>190</v>
      </c>
      <c r="J117" t="s">
        <v>192</v>
      </c>
      <c r="K117" t="b">
        <v>0</v>
      </c>
      <c r="L117">
        <v>1994</v>
      </c>
      <c r="N117" t="s">
        <v>195</v>
      </c>
      <c r="R117" t="s">
        <v>202</v>
      </c>
      <c r="S117" t="s">
        <v>579</v>
      </c>
      <c r="T117" t="s">
        <v>309</v>
      </c>
      <c r="U117" t="s">
        <v>91</v>
      </c>
      <c r="V117" t="s">
        <v>1118</v>
      </c>
      <c r="X117" t="s">
        <v>217</v>
      </c>
      <c r="Y117" t="s">
        <v>217</v>
      </c>
      <c r="Z117" t="s">
        <v>296</v>
      </c>
      <c r="AB117" t="s">
        <v>186</v>
      </c>
      <c r="AC117" t="s">
        <v>100</v>
      </c>
      <c r="AD117" t="s">
        <v>234</v>
      </c>
      <c r="AE117" t="s">
        <v>221</v>
      </c>
      <c r="AF117" t="s">
        <v>330</v>
      </c>
      <c r="AG117" t="s">
        <v>581</v>
      </c>
      <c r="AH117" t="s">
        <v>235</v>
      </c>
      <c r="AV117" t="s">
        <v>266</v>
      </c>
      <c r="AW117" t="s">
        <v>266</v>
      </c>
      <c r="AX117" t="s">
        <v>266</v>
      </c>
      <c r="AY117" t="s">
        <v>271</v>
      </c>
      <c r="AZ117" t="s">
        <v>272</v>
      </c>
      <c r="BA117" t="s">
        <v>273</v>
      </c>
      <c r="BC117" t="s">
        <v>267</v>
      </c>
      <c r="BD117" t="s">
        <v>266</v>
      </c>
    </row>
    <row r="118" spans="1:56" x14ac:dyDescent="0.25">
      <c r="A118">
        <v>118</v>
      </c>
      <c r="B118" t="s">
        <v>631</v>
      </c>
      <c r="C118" t="s">
        <v>593</v>
      </c>
      <c r="D118" t="s">
        <v>324</v>
      </c>
      <c r="E118" t="s">
        <v>578</v>
      </c>
      <c r="G118" t="s">
        <v>580</v>
      </c>
      <c r="H118" t="s">
        <v>580</v>
      </c>
      <c r="I118" t="s">
        <v>190</v>
      </c>
      <c r="J118" t="s">
        <v>192</v>
      </c>
      <c r="K118" t="b">
        <v>0</v>
      </c>
      <c r="L118">
        <v>1994</v>
      </c>
      <c r="N118" t="s">
        <v>195</v>
      </c>
      <c r="R118" t="s">
        <v>202</v>
      </c>
      <c r="S118" t="s">
        <v>579</v>
      </c>
      <c r="T118" t="s">
        <v>309</v>
      </c>
      <c r="U118" t="s">
        <v>92</v>
      </c>
      <c r="V118" t="s">
        <v>1114</v>
      </c>
      <c r="X118" t="s">
        <v>217</v>
      </c>
      <c r="Y118" t="s">
        <v>217</v>
      </c>
      <c r="Z118" t="s">
        <v>296</v>
      </c>
      <c r="AB118" t="s">
        <v>184</v>
      </c>
      <c r="AC118" t="s">
        <v>102</v>
      </c>
      <c r="AD118" t="s">
        <v>234</v>
      </c>
      <c r="AE118" t="s">
        <v>221</v>
      </c>
      <c r="AF118" t="s">
        <v>330</v>
      </c>
      <c r="AG118" t="s">
        <v>581</v>
      </c>
      <c r="AH118" t="s">
        <v>235</v>
      </c>
      <c r="AV118" t="s">
        <v>266</v>
      </c>
      <c r="AW118" t="s">
        <v>266</v>
      </c>
      <c r="AX118" t="s">
        <v>266</v>
      </c>
      <c r="AY118" t="s">
        <v>271</v>
      </c>
      <c r="AZ118" t="s">
        <v>273</v>
      </c>
      <c r="BC118" t="s">
        <v>266</v>
      </c>
      <c r="BD118" t="s">
        <v>266</v>
      </c>
    </row>
    <row r="119" spans="1:56" x14ac:dyDescent="0.25">
      <c r="A119">
        <v>119</v>
      </c>
      <c r="B119" t="s">
        <v>632</v>
      </c>
      <c r="C119" t="s">
        <v>485</v>
      </c>
      <c r="D119" t="s">
        <v>320</v>
      </c>
      <c r="E119" t="s">
        <v>633</v>
      </c>
      <c r="G119" t="s">
        <v>580</v>
      </c>
      <c r="H119" t="s">
        <v>580</v>
      </c>
      <c r="I119" t="s">
        <v>190</v>
      </c>
      <c r="J119" t="s">
        <v>192</v>
      </c>
      <c r="K119" t="b">
        <v>0</v>
      </c>
      <c r="L119">
        <v>1994</v>
      </c>
      <c r="N119" t="s">
        <v>195</v>
      </c>
      <c r="R119" t="s">
        <v>106</v>
      </c>
      <c r="T119" t="s">
        <v>327</v>
      </c>
      <c r="U119" t="s">
        <v>187</v>
      </c>
      <c r="V119" t="s">
        <v>1118</v>
      </c>
      <c r="X119" t="s">
        <v>217</v>
      </c>
      <c r="Y119" t="s">
        <v>217</v>
      </c>
      <c r="Z119" t="s">
        <v>296</v>
      </c>
      <c r="AB119" t="s">
        <v>184</v>
      </c>
      <c r="AC119" t="s">
        <v>100</v>
      </c>
      <c r="AD119" t="s">
        <v>234</v>
      </c>
      <c r="AE119" t="s">
        <v>292</v>
      </c>
      <c r="AF119" t="s">
        <v>330</v>
      </c>
      <c r="AG119" t="s">
        <v>581</v>
      </c>
      <c r="AH119" t="s">
        <v>235</v>
      </c>
      <c r="AV119" t="s">
        <v>266</v>
      </c>
      <c r="AW119" t="s">
        <v>266</v>
      </c>
      <c r="AX119" t="s">
        <v>266</v>
      </c>
      <c r="AY119" t="s">
        <v>271</v>
      </c>
      <c r="AZ119" t="s">
        <v>273</v>
      </c>
      <c r="BC119" t="s">
        <v>266</v>
      </c>
      <c r="BD119" t="s">
        <v>266</v>
      </c>
    </row>
    <row r="120" spans="1:56" x14ac:dyDescent="0.25">
      <c r="A120">
        <v>120</v>
      </c>
      <c r="B120" t="s">
        <v>634</v>
      </c>
      <c r="C120" t="s">
        <v>586</v>
      </c>
      <c r="D120" t="s">
        <v>635</v>
      </c>
      <c r="E120" t="s">
        <v>636</v>
      </c>
      <c r="G120" t="s">
        <v>580</v>
      </c>
      <c r="H120" t="s">
        <v>580</v>
      </c>
      <c r="I120" t="s">
        <v>190</v>
      </c>
      <c r="J120" t="s">
        <v>192</v>
      </c>
      <c r="K120" t="b">
        <v>0</v>
      </c>
      <c r="L120">
        <v>1993</v>
      </c>
      <c r="N120" t="s">
        <v>195</v>
      </c>
      <c r="R120" t="s">
        <v>202</v>
      </c>
      <c r="S120" t="s">
        <v>579</v>
      </c>
      <c r="T120" t="s">
        <v>309</v>
      </c>
      <c r="U120" t="s">
        <v>91</v>
      </c>
      <c r="V120" t="s">
        <v>1114</v>
      </c>
      <c r="X120" t="s">
        <v>217</v>
      </c>
      <c r="Y120" t="s">
        <v>217</v>
      </c>
      <c r="Z120" t="s">
        <v>296</v>
      </c>
      <c r="AB120" t="s">
        <v>184</v>
      </c>
      <c r="AC120" t="s">
        <v>102</v>
      </c>
      <c r="AD120" t="s">
        <v>234</v>
      </c>
      <c r="AE120" t="s">
        <v>221</v>
      </c>
      <c r="AF120" t="s">
        <v>330</v>
      </c>
      <c r="AG120" t="s">
        <v>581</v>
      </c>
      <c r="AH120" t="s">
        <v>235</v>
      </c>
      <c r="AV120" t="s">
        <v>266</v>
      </c>
      <c r="AW120" t="s">
        <v>266</v>
      </c>
      <c r="AX120" t="s">
        <v>266</v>
      </c>
      <c r="AY120" t="s">
        <v>271</v>
      </c>
      <c r="AZ120" t="s">
        <v>272</v>
      </c>
      <c r="BA120" t="s">
        <v>273</v>
      </c>
      <c r="BC120" t="s">
        <v>266</v>
      </c>
      <c r="BD120" t="s">
        <v>266</v>
      </c>
    </row>
    <row r="121" spans="1:56" x14ac:dyDescent="0.25">
      <c r="A121">
        <v>356</v>
      </c>
      <c r="B121">
        <v>1224123</v>
      </c>
      <c r="C121" t="s">
        <v>318</v>
      </c>
      <c r="D121" t="s">
        <v>344</v>
      </c>
      <c r="E121" t="s">
        <v>570</v>
      </c>
      <c r="G121" t="s">
        <v>350</v>
      </c>
      <c r="H121" t="s">
        <v>350</v>
      </c>
      <c r="I121" t="s">
        <v>190</v>
      </c>
      <c r="J121" t="s">
        <v>192</v>
      </c>
      <c r="K121" t="b">
        <v>0</v>
      </c>
      <c r="L121">
        <v>1994</v>
      </c>
      <c r="M121" t="s">
        <v>279</v>
      </c>
      <c r="N121" t="s">
        <v>195</v>
      </c>
      <c r="R121" t="s">
        <v>202</v>
      </c>
      <c r="S121" t="s">
        <v>976</v>
      </c>
      <c r="T121">
        <v>40</v>
      </c>
      <c r="U121" t="s">
        <v>91</v>
      </c>
      <c r="V121" t="s">
        <v>205</v>
      </c>
      <c r="W121" t="s">
        <v>962</v>
      </c>
      <c r="X121" t="s">
        <v>217</v>
      </c>
      <c r="Y121" t="s">
        <v>217</v>
      </c>
      <c r="Z121" t="s">
        <v>298</v>
      </c>
      <c r="AB121" t="s">
        <v>184</v>
      </c>
      <c r="AC121" t="s">
        <v>100</v>
      </c>
      <c r="AD121" t="s">
        <v>234</v>
      </c>
      <c r="AE121" t="s">
        <v>221</v>
      </c>
      <c r="AF121" t="s">
        <v>228</v>
      </c>
      <c r="AH121" t="s">
        <v>235</v>
      </c>
      <c r="AV121" t="s">
        <v>266</v>
      </c>
      <c r="AW121" t="s">
        <v>266</v>
      </c>
      <c r="AX121" t="s">
        <v>267</v>
      </c>
      <c r="AY121" t="s">
        <v>270</v>
      </c>
      <c r="AZ121" t="s">
        <v>273</v>
      </c>
      <c r="BC121" t="s">
        <v>266</v>
      </c>
      <c r="BD121" t="s">
        <v>266</v>
      </c>
    </row>
    <row r="122" spans="1:56" x14ac:dyDescent="0.25">
      <c r="A122">
        <v>122</v>
      </c>
      <c r="B122" t="s">
        <v>639</v>
      </c>
      <c r="C122" t="s">
        <v>640</v>
      </c>
      <c r="D122" t="s">
        <v>324</v>
      </c>
      <c r="E122" t="s">
        <v>641</v>
      </c>
      <c r="G122" t="s">
        <v>580</v>
      </c>
      <c r="H122" t="s">
        <v>580</v>
      </c>
      <c r="I122" t="s">
        <v>190</v>
      </c>
      <c r="J122" t="s">
        <v>192</v>
      </c>
      <c r="K122" t="b">
        <v>0</v>
      </c>
      <c r="L122">
        <v>1991</v>
      </c>
      <c r="N122" t="s">
        <v>195</v>
      </c>
      <c r="R122" t="s">
        <v>202</v>
      </c>
      <c r="S122" t="s">
        <v>579</v>
      </c>
      <c r="T122" t="s">
        <v>367</v>
      </c>
      <c r="U122" t="s">
        <v>92</v>
      </c>
      <c r="V122" t="s">
        <v>1114</v>
      </c>
      <c r="X122" t="s">
        <v>217</v>
      </c>
      <c r="Y122" t="s">
        <v>217</v>
      </c>
      <c r="Z122" t="s">
        <v>296</v>
      </c>
      <c r="AA122">
        <v>7000000</v>
      </c>
      <c r="AB122" t="s">
        <v>185</v>
      </c>
      <c r="AC122" t="s">
        <v>102</v>
      </c>
      <c r="AD122" t="s">
        <v>234</v>
      </c>
      <c r="AE122" t="s">
        <v>221</v>
      </c>
      <c r="AF122" t="s">
        <v>330</v>
      </c>
      <c r="AG122" t="s">
        <v>581</v>
      </c>
      <c r="AH122" t="s">
        <v>235</v>
      </c>
      <c r="AV122" t="s">
        <v>266</v>
      </c>
      <c r="AW122" t="s">
        <v>266</v>
      </c>
      <c r="AX122" t="s">
        <v>266</v>
      </c>
      <c r="AY122" t="s">
        <v>271</v>
      </c>
      <c r="AZ122" t="s">
        <v>272</v>
      </c>
      <c r="BA122" t="s">
        <v>273</v>
      </c>
      <c r="BC122" t="s">
        <v>266</v>
      </c>
      <c r="BD122" t="s">
        <v>266</v>
      </c>
    </row>
    <row r="123" spans="1:56" x14ac:dyDescent="0.25">
      <c r="A123">
        <v>351</v>
      </c>
      <c r="B123">
        <v>1224032</v>
      </c>
      <c r="C123" t="s">
        <v>305</v>
      </c>
      <c r="D123" t="s">
        <v>308</v>
      </c>
      <c r="E123" t="s">
        <v>875</v>
      </c>
      <c r="G123" t="s">
        <v>350</v>
      </c>
      <c r="H123" t="s">
        <v>350</v>
      </c>
      <c r="I123" t="s">
        <v>190</v>
      </c>
      <c r="J123" t="s">
        <v>192</v>
      </c>
      <c r="K123" t="b">
        <v>0</v>
      </c>
      <c r="L123">
        <v>1992</v>
      </c>
      <c r="M123" t="s">
        <v>280</v>
      </c>
      <c r="N123" t="s">
        <v>195</v>
      </c>
      <c r="R123" t="s">
        <v>205</v>
      </c>
      <c r="S123" t="s">
        <v>965</v>
      </c>
      <c r="T123">
        <v>40</v>
      </c>
      <c r="U123" t="s">
        <v>91</v>
      </c>
      <c r="V123" t="s">
        <v>205</v>
      </c>
      <c r="W123" t="s">
        <v>962</v>
      </c>
      <c r="X123" t="s">
        <v>217</v>
      </c>
      <c r="Y123" t="s">
        <v>213</v>
      </c>
      <c r="Z123" t="s">
        <v>296</v>
      </c>
      <c r="AB123" t="s">
        <v>93</v>
      </c>
      <c r="AC123" t="s">
        <v>99</v>
      </c>
      <c r="AD123" t="s">
        <v>235</v>
      </c>
      <c r="AF123" t="s">
        <v>229</v>
      </c>
      <c r="AH123" t="s">
        <v>235</v>
      </c>
      <c r="AV123" t="s">
        <v>266</v>
      </c>
      <c r="AW123" t="s">
        <v>265</v>
      </c>
      <c r="AX123" t="s">
        <v>265</v>
      </c>
      <c r="AY123" t="s">
        <v>271</v>
      </c>
      <c r="AZ123" t="s">
        <v>273</v>
      </c>
      <c r="BA123" t="s">
        <v>170</v>
      </c>
      <c r="BC123" t="s">
        <v>266</v>
      </c>
      <c r="BD123" t="s">
        <v>266</v>
      </c>
    </row>
    <row r="124" spans="1:56" x14ac:dyDescent="0.25">
      <c r="A124">
        <v>124</v>
      </c>
      <c r="B124" t="s">
        <v>644</v>
      </c>
      <c r="C124" t="s">
        <v>485</v>
      </c>
      <c r="D124" t="s">
        <v>320</v>
      </c>
      <c r="E124" t="s">
        <v>641</v>
      </c>
      <c r="G124" t="s">
        <v>580</v>
      </c>
      <c r="H124" t="s">
        <v>580</v>
      </c>
      <c r="I124" t="s">
        <v>190</v>
      </c>
      <c r="J124" t="s">
        <v>192</v>
      </c>
      <c r="K124" t="b">
        <v>0</v>
      </c>
      <c r="L124">
        <v>1992</v>
      </c>
      <c r="N124" t="s">
        <v>195</v>
      </c>
      <c r="R124" t="s">
        <v>106</v>
      </c>
      <c r="S124" t="s">
        <v>579</v>
      </c>
      <c r="T124" t="s">
        <v>327</v>
      </c>
      <c r="U124" t="s">
        <v>187</v>
      </c>
      <c r="V124" t="s">
        <v>1118</v>
      </c>
      <c r="X124" t="s">
        <v>217</v>
      </c>
      <c r="Y124" t="s">
        <v>217</v>
      </c>
      <c r="Z124" t="s">
        <v>296</v>
      </c>
      <c r="AB124" t="s">
        <v>184</v>
      </c>
      <c r="AC124" t="s">
        <v>100</v>
      </c>
      <c r="AD124" t="s">
        <v>234</v>
      </c>
      <c r="AE124" t="s">
        <v>292</v>
      </c>
      <c r="AF124" t="s">
        <v>330</v>
      </c>
      <c r="AG124" t="s">
        <v>581</v>
      </c>
      <c r="AH124" t="s">
        <v>235</v>
      </c>
      <c r="AV124" t="s">
        <v>266</v>
      </c>
      <c r="AW124" t="s">
        <v>266</v>
      </c>
      <c r="AX124" t="s">
        <v>266</v>
      </c>
      <c r="AY124" t="s">
        <v>271</v>
      </c>
      <c r="AZ124" t="s">
        <v>273</v>
      </c>
      <c r="BC124" t="s">
        <v>266</v>
      </c>
      <c r="BD124" t="s">
        <v>266</v>
      </c>
    </row>
    <row r="125" spans="1:56" x14ac:dyDescent="0.25">
      <c r="A125">
        <v>125</v>
      </c>
      <c r="B125" t="s">
        <v>645</v>
      </c>
      <c r="C125" t="s">
        <v>646</v>
      </c>
      <c r="D125" t="s">
        <v>324</v>
      </c>
      <c r="E125" t="s">
        <v>369</v>
      </c>
      <c r="G125" t="s">
        <v>580</v>
      </c>
      <c r="H125" t="s">
        <v>580</v>
      </c>
      <c r="I125" t="s">
        <v>190</v>
      </c>
      <c r="J125" t="s">
        <v>192</v>
      </c>
      <c r="K125" t="b">
        <v>0</v>
      </c>
      <c r="L125">
        <v>1992</v>
      </c>
      <c r="N125" t="s">
        <v>195</v>
      </c>
      <c r="R125" t="s">
        <v>202</v>
      </c>
      <c r="S125" t="s">
        <v>579</v>
      </c>
      <c r="T125" t="s">
        <v>327</v>
      </c>
      <c r="U125" t="s">
        <v>92</v>
      </c>
      <c r="V125" t="s">
        <v>1118</v>
      </c>
      <c r="X125" t="s">
        <v>217</v>
      </c>
      <c r="Y125" t="s">
        <v>217</v>
      </c>
      <c r="Z125" t="s">
        <v>296</v>
      </c>
      <c r="AB125" t="s">
        <v>184</v>
      </c>
      <c r="AC125" t="s">
        <v>100</v>
      </c>
      <c r="AD125" t="s">
        <v>234</v>
      </c>
      <c r="AE125" t="s">
        <v>221</v>
      </c>
      <c r="AH125" t="s">
        <v>235</v>
      </c>
      <c r="AV125" t="s">
        <v>266</v>
      </c>
      <c r="AW125" t="s">
        <v>266</v>
      </c>
      <c r="AX125" t="s">
        <v>266</v>
      </c>
      <c r="AY125" t="s">
        <v>271</v>
      </c>
      <c r="AZ125" t="s">
        <v>272</v>
      </c>
      <c r="BA125" t="s">
        <v>273</v>
      </c>
      <c r="BC125" t="s">
        <v>266</v>
      </c>
      <c r="BD125" t="s">
        <v>266</v>
      </c>
    </row>
    <row r="126" spans="1:56" x14ac:dyDescent="0.25">
      <c r="A126">
        <v>126</v>
      </c>
      <c r="B126" t="s">
        <v>647</v>
      </c>
      <c r="C126" t="s">
        <v>318</v>
      </c>
      <c r="D126" t="s">
        <v>324</v>
      </c>
      <c r="E126" t="s">
        <v>648</v>
      </c>
      <c r="G126" t="s">
        <v>580</v>
      </c>
      <c r="H126" t="s">
        <v>580</v>
      </c>
      <c r="I126" t="s">
        <v>190</v>
      </c>
      <c r="J126" t="s">
        <v>192</v>
      </c>
      <c r="K126" t="b">
        <v>0</v>
      </c>
      <c r="L126">
        <v>1992</v>
      </c>
      <c r="N126" t="s">
        <v>195</v>
      </c>
      <c r="R126" t="s">
        <v>202</v>
      </c>
      <c r="S126" t="s">
        <v>579</v>
      </c>
      <c r="T126" t="s">
        <v>309</v>
      </c>
      <c r="U126" t="s">
        <v>91</v>
      </c>
      <c r="V126" t="s">
        <v>1118</v>
      </c>
      <c r="X126" t="s">
        <v>217</v>
      </c>
      <c r="Y126" t="s">
        <v>217</v>
      </c>
      <c r="Z126" t="s">
        <v>296</v>
      </c>
      <c r="AB126" t="s">
        <v>184</v>
      </c>
      <c r="AC126" t="s">
        <v>102</v>
      </c>
      <c r="AD126" t="s">
        <v>234</v>
      </c>
      <c r="AE126" t="s">
        <v>221</v>
      </c>
      <c r="AF126" t="s">
        <v>330</v>
      </c>
      <c r="AG126" t="s">
        <v>581</v>
      </c>
      <c r="AH126" t="s">
        <v>235</v>
      </c>
      <c r="AV126" t="s">
        <v>266</v>
      </c>
      <c r="AW126" t="s">
        <v>266</v>
      </c>
      <c r="AX126" t="s">
        <v>266</v>
      </c>
      <c r="AY126" t="s">
        <v>273</v>
      </c>
      <c r="BC126" t="s">
        <v>266</v>
      </c>
      <c r="BD126" t="s">
        <v>266</v>
      </c>
    </row>
    <row r="127" spans="1:56" x14ac:dyDescent="0.25">
      <c r="A127">
        <v>350</v>
      </c>
      <c r="B127">
        <v>1224025</v>
      </c>
      <c r="C127" t="s">
        <v>463</v>
      </c>
      <c r="D127" t="s">
        <v>313</v>
      </c>
      <c r="E127" t="s">
        <v>366</v>
      </c>
      <c r="G127" t="s">
        <v>350</v>
      </c>
      <c r="H127" t="s">
        <v>350</v>
      </c>
      <c r="I127" t="s">
        <v>190</v>
      </c>
      <c r="J127" t="s">
        <v>192</v>
      </c>
      <c r="K127" t="b">
        <v>0</v>
      </c>
      <c r="L127">
        <v>1994</v>
      </c>
      <c r="M127" t="s">
        <v>279</v>
      </c>
      <c r="N127" t="s">
        <v>195</v>
      </c>
      <c r="R127" t="s">
        <v>209</v>
      </c>
      <c r="T127">
        <v>40</v>
      </c>
      <c r="U127" t="s">
        <v>91</v>
      </c>
      <c r="V127" t="s">
        <v>1114</v>
      </c>
      <c r="X127" t="s">
        <v>217</v>
      </c>
      <c r="Y127" t="s">
        <v>217</v>
      </c>
      <c r="Z127" t="s">
        <v>296</v>
      </c>
      <c r="AB127" t="s">
        <v>93</v>
      </c>
      <c r="AC127" t="s">
        <v>100</v>
      </c>
      <c r="AD127" t="s">
        <v>234</v>
      </c>
      <c r="AE127" t="s">
        <v>221</v>
      </c>
      <c r="AF127" t="s">
        <v>229</v>
      </c>
      <c r="AH127" t="s">
        <v>235</v>
      </c>
      <c r="AV127" t="s">
        <v>266</v>
      </c>
      <c r="AW127" t="s">
        <v>266</v>
      </c>
      <c r="AX127" t="s">
        <v>265</v>
      </c>
      <c r="AY127" t="s">
        <v>271</v>
      </c>
      <c r="AZ127" t="s">
        <v>273</v>
      </c>
      <c r="BC127" t="s">
        <v>265</v>
      </c>
      <c r="BD127" t="s">
        <v>266</v>
      </c>
    </row>
    <row r="128" spans="1:56" x14ac:dyDescent="0.25">
      <c r="A128">
        <v>349</v>
      </c>
      <c r="B128">
        <v>1224006</v>
      </c>
      <c r="C128" t="s">
        <v>964</v>
      </c>
      <c r="D128" t="s">
        <v>348</v>
      </c>
      <c r="E128" t="s">
        <v>928</v>
      </c>
      <c r="G128" t="s">
        <v>350</v>
      </c>
      <c r="H128" t="s">
        <v>350</v>
      </c>
      <c r="I128" t="s">
        <v>190</v>
      </c>
      <c r="J128" t="s">
        <v>192</v>
      </c>
      <c r="K128" t="b">
        <v>0</v>
      </c>
      <c r="L128">
        <v>1990</v>
      </c>
      <c r="M128" t="s">
        <v>281</v>
      </c>
      <c r="N128" t="s">
        <v>195</v>
      </c>
      <c r="R128" t="s">
        <v>209</v>
      </c>
      <c r="T128">
        <v>40</v>
      </c>
      <c r="U128" t="s">
        <v>91</v>
      </c>
      <c r="V128" t="s">
        <v>1118</v>
      </c>
      <c r="X128" t="s">
        <v>217</v>
      </c>
      <c r="Y128" t="s">
        <v>217</v>
      </c>
      <c r="Z128" t="s">
        <v>296</v>
      </c>
      <c r="AB128" t="s">
        <v>184</v>
      </c>
      <c r="AC128" t="s">
        <v>100</v>
      </c>
      <c r="AD128" t="s">
        <v>234</v>
      </c>
      <c r="AE128" t="s">
        <v>219</v>
      </c>
      <c r="AF128" t="s">
        <v>229</v>
      </c>
      <c r="AH128" t="s">
        <v>235</v>
      </c>
      <c r="AV128" t="s">
        <v>266</v>
      </c>
      <c r="AW128" t="s">
        <v>266</v>
      </c>
      <c r="AX128" t="s">
        <v>267</v>
      </c>
      <c r="AY128" t="s">
        <v>273</v>
      </c>
      <c r="AZ128" t="s">
        <v>271</v>
      </c>
      <c r="BC128" t="s">
        <v>266</v>
      </c>
      <c r="BD128" t="s">
        <v>266</v>
      </c>
    </row>
    <row r="129" spans="1:56" x14ac:dyDescent="0.25">
      <c r="A129">
        <v>347</v>
      </c>
      <c r="B129">
        <v>1224007</v>
      </c>
      <c r="C129" t="s">
        <v>959</v>
      </c>
      <c r="D129" t="s">
        <v>960</v>
      </c>
      <c r="E129" t="s">
        <v>961</v>
      </c>
      <c r="G129" t="s">
        <v>350</v>
      </c>
      <c r="H129" t="s">
        <v>350</v>
      </c>
      <c r="I129" t="s">
        <v>190</v>
      </c>
      <c r="J129" t="s">
        <v>192</v>
      </c>
      <c r="K129" t="b">
        <v>0</v>
      </c>
      <c r="L129">
        <v>1993</v>
      </c>
      <c r="M129" t="s">
        <v>280</v>
      </c>
      <c r="N129" t="s">
        <v>195</v>
      </c>
      <c r="R129" t="s">
        <v>209</v>
      </c>
      <c r="T129">
        <v>40</v>
      </c>
      <c r="U129" t="s">
        <v>90</v>
      </c>
      <c r="V129" t="s">
        <v>205</v>
      </c>
      <c r="W129" t="s">
        <v>962</v>
      </c>
      <c r="X129" t="s">
        <v>217</v>
      </c>
      <c r="Y129" t="s">
        <v>217</v>
      </c>
      <c r="Z129" t="s">
        <v>297</v>
      </c>
      <c r="AB129" t="s">
        <v>184</v>
      </c>
      <c r="AC129" t="s">
        <v>100</v>
      </c>
      <c r="AD129" t="s">
        <v>234</v>
      </c>
      <c r="AE129" t="s">
        <v>219</v>
      </c>
      <c r="AF129" t="s">
        <v>229</v>
      </c>
      <c r="AH129" t="s">
        <v>235</v>
      </c>
      <c r="AV129" t="s">
        <v>266</v>
      </c>
      <c r="AW129" t="s">
        <v>267</v>
      </c>
      <c r="AX129" t="s">
        <v>267</v>
      </c>
      <c r="AY129" t="s">
        <v>270</v>
      </c>
      <c r="AZ129" t="s">
        <v>271</v>
      </c>
      <c r="BA129" t="s">
        <v>273</v>
      </c>
      <c r="BC129" t="s">
        <v>266</v>
      </c>
      <c r="BD129" t="s">
        <v>266</v>
      </c>
    </row>
    <row r="130" spans="1:56" x14ac:dyDescent="0.25">
      <c r="A130">
        <v>346</v>
      </c>
      <c r="B130">
        <v>1224003</v>
      </c>
      <c r="C130" t="s">
        <v>456</v>
      </c>
      <c r="D130" t="s">
        <v>324</v>
      </c>
      <c r="E130" t="s">
        <v>471</v>
      </c>
      <c r="G130" t="s">
        <v>350</v>
      </c>
      <c r="H130" t="s">
        <v>350</v>
      </c>
      <c r="I130" t="s">
        <v>190</v>
      </c>
      <c r="J130" t="s">
        <v>192</v>
      </c>
      <c r="K130" t="b">
        <v>0</v>
      </c>
      <c r="L130">
        <v>1992</v>
      </c>
      <c r="M130" t="s">
        <v>281</v>
      </c>
      <c r="N130" t="s">
        <v>195</v>
      </c>
      <c r="R130" t="s">
        <v>209</v>
      </c>
      <c r="T130">
        <v>40</v>
      </c>
      <c r="U130" t="s">
        <v>91</v>
      </c>
      <c r="V130" t="s">
        <v>1118</v>
      </c>
      <c r="X130" t="s">
        <v>217</v>
      </c>
      <c r="Y130" t="s">
        <v>217</v>
      </c>
      <c r="Z130" t="s">
        <v>296</v>
      </c>
      <c r="AB130" t="s">
        <v>184</v>
      </c>
      <c r="AC130" t="s">
        <v>100</v>
      </c>
      <c r="AD130" t="s">
        <v>234</v>
      </c>
      <c r="AE130" t="s">
        <v>221</v>
      </c>
      <c r="AF130" t="s">
        <v>229</v>
      </c>
      <c r="AH130" t="s">
        <v>235</v>
      </c>
      <c r="AV130" t="s">
        <v>266</v>
      </c>
      <c r="AW130" t="s">
        <v>266</v>
      </c>
      <c r="AX130" t="s">
        <v>265</v>
      </c>
      <c r="AY130" t="s">
        <v>270</v>
      </c>
      <c r="AZ130" t="s">
        <v>273</v>
      </c>
      <c r="BC130" t="s">
        <v>266</v>
      </c>
      <c r="BD130" t="s">
        <v>266</v>
      </c>
    </row>
    <row r="131" spans="1:56" x14ac:dyDescent="0.25">
      <c r="A131">
        <v>345</v>
      </c>
      <c r="B131">
        <v>1224021</v>
      </c>
      <c r="C131" t="s">
        <v>305</v>
      </c>
      <c r="D131" t="s">
        <v>958</v>
      </c>
      <c r="E131" t="s">
        <v>457</v>
      </c>
      <c r="G131" t="s">
        <v>350</v>
      </c>
      <c r="H131" t="s">
        <v>350</v>
      </c>
      <c r="I131" t="s">
        <v>190</v>
      </c>
      <c r="J131" t="s">
        <v>192</v>
      </c>
      <c r="K131" t="b">
        <v>0</v>
      </c>
      <c r="L131">
        <v>1991</v>
      </c>
      <c r="M131" t="s">
        <v>280</v>
      </c>
      <c r="N131" t="s">
        <v>195</v>
      </c>
      <c r="R131" t="s">
        <v>203</v>
      </c>
      <c r="T131">
        <v>40</v>
      </c>
      <c r="U131" t="s">
        <v>90</v>
      </c>
      <c r="V131" t="s">
        <v>1118</v>
      </c>
      <c r="X131" t="s">
        <v>217</v>
      </c>
      <c r="Y131" t="s">
        <v>217</v>
      </c>
      <c r="Z131" t="s">
        <v>297</v>
      </c>
      <c r="AB131" t="s">
        <v>184</v>
      </c>
      <c r="AC131" t="s">
        <v>100</v>
      </c>
      <c r="AD131" t="s">
        <v>234</v>
      </c>
      <c r="AE131" t="s">
        <v>221</v>
      </c>
      <c r="AF131" t="s">
        <v>229</v>
      </c>
      <c r="AH131" t="s">
        <v>235</v>
      </c>
      <c r="AV131" t="s">
        <v>266</v>
      </c>
      <c r="AW131" t="s">
        <v>267</v>
      </c>
      <c r="AX131" t="s">
        <v>267</v>
      </c>
      <c r="AY131" t="s">
        <v>270</v>
      </c>
      <c r="AZ131" t="s">
        <v>271</v>
      </c>
      <c r="BA131" t="s">
        <v>273</v>
      </c>
      <c r="BC131" t="s">
        <v>266</v>
      </c>
      <c r="BD131" t="s">
        <v>265</v>
      </c>
    </row>
    <row r="132" spans="1:56" x14ac:dyDescent="0.25">
      <c r="A132">
        <v>343</v>
      </c>
      <c r="B132">
        <v>1224014</v>
      </c>
      <c r="C132" t="s">
        <v>311</v>
      </c>
      <c r="D132" t="s">
        <v>336</v>
      </c>
      <c r="E132" t="s">
        <v>113</v>
      </c>
      <c r="G132" t="s">
        <v>350</v>
      </c>
      <c r="H132" t="s">
        <v>350</v>
      </c>
      <c r="I132" t="s">
        <v>190</v>
      </c>
      <c r="J132" t="s">
        <v>192</v>
      </c>
      <c r="K132" t="b">
        <v>0</v>
      </c>
      <c r="L132">
        <v>1992</v>
      </c>
      <c r="M132" t="s">
        <v>280</v>
      </c>
      <c r="N132" t="s">
        <v>195</v>
      </c>
      <c r="R132" t="s">
        <v>202</v>
      </c>
      <c r="T132">
        <v>40</v>
      </c>
      <c r="U132" t="s">
        <v>91</v>
      </c>
      <c r="V132" t="s">
        <v>205</v>
      </c>
      <c r="W132" t="s">
        <v>952</v>
      </c>
      <c r="X132" t="s">
        <v>217</v>
      </c>
      <c r="Y132" t="s">
        <v>217</v>
      </c>
      <c r="Z132" t="s">
        <v>296</v>
      </c>
      <c r="AB132" t="s">
        <v>93</v>
      </c>
      <c r="AC132" t="s">
        <v>99</v>
      </c>
      <c r="AD132" t="s">
        <v>235</v>
      </c>
      <c r="AF132" t="s">
        <v>229</v>
      </c>
      <c r="AH132" t="s">
        <v>235</v>
      </c>
      <c r="AV132" t="s">
        <v>265</v>
      </c>
      <c r="AW132" t="s">
        <v>265</v>
      </c>
      <c r="AX132" t="s">
        <v>266</v>
      </c>
      <c r="AY132" t="s">
        <v>271</v>
      </c>
      <c r="AZ132" t="s">
        <v>273</v>
      </c>
      <c r="BC132" t="s">
        <v>266</v>
      </c>
      <c r="BD132" t="s">
        <v>266</v>
      </c>
    </row>
    <row r="133" spans="1:56" x14ac:dyDescent="0.25">
      <c r="A133">
        <v>341</v>
      </c>
      <c r="B133">
        <v>1224001</v>
      </c>
      <c r="C133" t="s">
        <v>305</v>
      </c>
      <c r="D133" t="s">
        <v>334</v>
      </c>
      <c r="E133" t="s">
        <v>479</v>
      </c>
      <c r="G133" t="s">
        <v>350</v>
      </c>
      <c r="H133" t="s">
        <v>350</v>
      </c>
      <c r="I133" t="s">
        <v>190</v>
      </c>
      <c r="J133" t="s">
        <v>192</v>
      </c>
      <c r="K133" t="b">
        <v>0</v>
      </c>
      <c r="L133">
        <v>1994</v>
      </c>
      <c r="M133" t="s">
        <v>280</v>
      </c>
      <c r="N133" t="s">
        <v>195</v>
      </c>
      <c r="R133" t="s">
        <v>209</v>
      </c>
      <c r="T133">
        <v>40</v>
      </c>
      <c r="U133" t="s">
        <v>90</v>
      </c>
      <c r="V133" t="s">
        <v>205</v>
      </c>
      <c r="W133" t="s">
        <v>952</v>
      </c>
      <c r="X133" t="s">
        <v>217</v>
      </c>
      <c r="Y133" t="s">
        <v>213</v>
      </c>
      <c r="Z133" t="s">
        <v>296</v>
      </c>
      <c r="AB133" t="s">
        <v>184</v>
      </c>
      <c r="AC133" t="s">
        <v>99</v>
      </c>
      <c r="AD133" t="s">
        <v>234</v>
      </c>
      <c r="AE133" t="s">
        <v>221</v>
      </c>
      <c r="AF133" t="s">
        <v>229</v>
      </c>
      <c r="AH133" t="s">
        <v>235</v>
      </c>
      <c r="AV133" t="s">
        <v>266</v>
      </c>
      <c r="AW133" t="s">
        <v>265</v>
      </c>
      <c r="AX133" t="s">
        <v>266</v>
      </c>
      <c r="AY133" t="s">
        <v>271</v>
      </c>
      <c r="AZ133" t="s">
        <v>273</v>
      </c>
      <c r="BC133" t="s">
        <v>266</v>
      </c>
      <c r="BD133" t="s">
        <v>266</v>
      </c>
    </row>
    <row r="134" spans="1:56" x14ac:dyDescent="0.25">
      <c r="A134">
        <v>340</v>
      </c>
      <c r="B134">
        <v>1224004</v>
      </c>
      <c r="C134" t="s">
        <v>305</v>
      </c>
      <c r="D134" t="s">
        <v>344</v>
      </c>
      <c r="E134" t="s">
        <v>951</v>
      </c>
      <c r="G134" t="s">
        <v>350</v>
      </c>
      <c r="H134" t="s">
        <v>350</v>
      </c>
      <c r="I134" t="s">
        <v>190</v>
      </c>
      <c r="J134" t="s">
        <v>192</v>
      </c>
      <c r="K134" t="b">
        <v>0</v>
      </c>
      <c r="L134">
        <v>1994</v>
      </c>
      <c r="M134" t="s">
        <v>280</v>
      </c>
      <c r="N134" t="s">
        <v>195</v>
      </c>
      <c r="R134" t="s">
        <v>203</v>
      </c>
      <c r="T134">
        <v>40</v>
      </c>
      <c r="U134" t="s">
        <v>92</v>
      </c>
      <c r="V134" t="s">
        <v>1118</v>
      </c>
      <c r="X134" t="s">
        <v>217</v>
      </c>
      <c r="Y134" t="s">
        <v>213</v>
      </c>
      <c r="Z134" t="s">
        <v>296</v>
      </c>
      <c r="AB134" t="s">
        <v>185</v>
      </c>
      <c r="AC134" t="s">
        <v>100</v>
      </c>
      <c r="AD134" t="s">
        <v>235</v>
      </c>
      <c r="AF134" t="s">
        <v>229</v>
      </c>
      <c r="AH134" t="s">
        <v>235</v>
      </c>
      <c r="AV134" t="s">
        <v>266</v>
      </c>
      <c r="AW134" t="s">
        <v>266</v>
      </c>
      <c r="AX134" t="s">
        <v>266</v>
      </c>
      <c r="AY134" t="s">
        <v>270</v>
      </c>
      <c r="BC134" t="s">
        <v>266</v>
      </c>
      <c r="BD134" t="s">
        <v>266</v>
      </c>
    </row>
    <row r="135" spans="1:56" x14ac:dyDescent="0.25">
      <c r="A135">
        <v>330</v>
      </c>
      <c r="B135">
        <v>1254202</v>
      </c>
      <c r="C135" t="s">
        <v>325</v>
      </c>
      <c r="D135" t="s">
        <v>315</v>
      </c>
      <c r="E135" t="s">
        <v>848</v>
      </c>
      <c r="G135" t="s">
        <v>468</v>
      </c>
      <c r="H135" t="s">
        <v>468</v>
      </c>
      <c r="I135" t="s">
        <v>190</v>
      </c>
      <c r="J135" t="s">
        <v>193</v>
      </c>
      <c r="K135" t="s">
        <v>1126</v>
      </c>
      <c r="L135">
        <v>1992</v>
      </c>
      <c r="M135" t="s">
        <v>281</v>
      </c>
      <c r="N135" t="s">
        <v>195</v>
      </c>
      <c r="R135" t="s">
        <v>205</v>
      </c>
      <c r="S135" t="s">
        <v>469</v>
      </c>
      <c r="T135">
        <v>40</v>
      </c>
      <c r="U135" t="s">
        <v>91</v>
      </c>
      <c r="V135" t="s">
        <v>1117</v>
      </c>
      <c r="X135" t="s">
        <v>213</v>
      </c>
      <c r="Y135" t="s">
        <v>217</v>
      </c>
      <c r="Z135" t="s">
        <v>296</v>
      </c>
      <c r="AB135" t="s">
        <v>93</v>
      </c>
      <c r="AC135" t="s">
        <v>99</v>
      </c>
      <c r="AD135" t="s">
        <v>235</v>
      </c>
      <c r="AF135" t="s">
        <v>229</v>
      </c>
      <c r="AH135" t="s">
        <v>234</v>
      </c>
      <c r="AI135" t="s">
        <v>469</v>
      </c>
      <c r="AJ135" t="s">
        <v>238</v>
      </c>
      <c r="AV135" t="s">
        <v>265</v>
      </c>
      <c r="AW135" t="s">
        <v>266</v>
      </c>
      <c r="AX135" t="s">
        <v>265</v>
      </c>
      <c r="AY135" t="s">
        <v>271</v>
      </c>
      <c r="AZ135" t="s">
        <v>272</v>
      </c>
      <c r="BC135" t="s">
        <v>266</v>
      </c>
      <c r="BD135" t="s">
        <v>265</v>
      </c>
    </row>
    <row r="136" spans="1:56" x14ac:dyDescent="0.25">
      <c r="A136">
        <v>329</v>
      </c>
      <c r="B136">
        <v>1254107</v>
      </c>
      <c r="C136" t="s">
        <v>311</v>
      </c>
      <c r="D136" t="s">
        <v>319</v>
      </c>
      <c r="E136" t="s">
        <v>487</v>
      </c>
      <c r="G136" t="s">
        <v>468</v>
      </c>
      <c r="H136" t="s">
        <v>468</v>
      </c>
      <c r="I136" t="s">
        <v>190</v>
      </c>
      <c r="J136" t="s">
        <v>193</v>
      </c>
      <c r="K136" t="s">
        <v>1126</v>
      </c>
      <c r="L136">
        <v>1993</v>
      </c>
      <c r="M136" t="s">
        <v>281</v>
      </c>
      <c r="N136" t="s">
        <v>195</v>
      </c>
      <c r="R136" t="s">
        <v>203</v>
      </c>
      <c r="T136">
        <v>40</v>
      </c>
      <c r="U136" t="s">
        <v>90</v>
      </c>
      <c r="V136" t="s">
        <v>1113</v>
      </c>
      <c r="X136" t="s">
        <v>213</v>
      </c>
      <c r="Y136" t="s">
        <v>213</v>
      </c>
      <c r="Z136" t="s">
        <v>296</v>
      </c>
      <c r="AB136" t="s">
        <v>93</v>
      </c>
      <c r="AC136" t="s">
        <v>99</v>
      </c>
      <c r="AD136" t="s">
        <v>235</v>
      </c>
      <c r="AF136" t="s">
        <v>229</v>
      </c>
      <c r="AH136" t="s">
        <v>235</v>
      </c>
      <c r="AV136" t="s">
        <v>265</v>
      </c>
      <c r="AW136" t="s">
        <v>265</v>
      </c>
      <c r="AX136" t="s">
        <v>265</v>
      </c>
      <c r="AY136" t="s">
        <v>271</v>
      </c>
      <c r="AZ136" t="s">
        <v>170</v>
      </c>
      <c r="BC136" t="s">
        <v>266</v>
      </c>
      <c r="BD136" t="s">
        <v>266</v>
      </c>
    </row>
    <row r="137" spans="1:56" x14ac:dyDescent="0.25">
      <c r="A137">
        <v>328</v>
      </c>
      <c r="B137">
        <v>1254104</v>
      </c>
      <c r="C137" t="s">
        <v>305</v>
      </c>
      <c r="D137" t="s">
        <v>635</v>
      </c>
      <c r="E137" t="s">
        <v>938</v>
      </c>
      <c r="G137" t="s">
        <v>468</v>
      </c>
      <c r="H137" t="s">
        <v>468</v>
      </c>
      <c r="I137" t="s">
        <v>190</v>
      </c>
      <c r="J137" t="s">
        <v>192</v>
      </c>
      <c r="K137" t="b">
        <v>0</v>
      </c>
      <c r="L137">
        <v>1994</v>
      </c>
      <c r="M137" t="s">
        <v>281</v>
      </c>
      <c r="N137" t="s">
        <v>195</v>
      </c>
      <c r="R137" t="s">
        <v>206</v>
      </c>
      <c r="T137">
        <v>40</v>
      </c>
      <c r="U137" t="s">
        <v>92</v>
      </c>
      <c r="V137" t="s">
        <v>1118</v>
      </c>
      <c r="X137" t="s">
        <v>217</v>
      </c>
      <c r="Y137" t="s">
        <v>217</v>
      </c>
      <c r="Z137" t="s">
        <v>296</v>
      </c>
      <c r="AB137" t="s">
        <v>186</v>
      </c>
      <c r="AC137" t="s">
        <v>100</v>
      </c>
      <c r="AD137" t="s">
        <v>235</v>
      </c>
      <c r="AF137" t="s">
        <v>229</v>
      </c>
      <c r="AH137" t="s">
        <v>234</v>
      </c>
      <c r="AI137" t="s">
        <v>469</v>
      </c>
      <c r="AJ137" t="s">
        <v>238</v>
      </c>
      <c r="AV137" t="s">
        <v>266</v>
      </c>
      <c r="AW137" t="s">
        <v>266</v>
      </c>
      <c r="AX137" t="s">
        <v>266</v>
      </c>
      <c r="AY137" t="s">
        <v>271</v>
      </c>
      <c r="AZ137" t="s">
        <v>272</v>
      </c>
      <c r="BC137" t="s">
        <v>266</v>
      </c>
      <c r="BD137" t="s">
        <v>265</v>
      </c>
    </row>
    <row r="138" spans="1:56" x14ac:dyDescent="0.25">
      <c r="A138">
        <v>327</v>
      </c>
      <c r="B138">
        <v>1254122</v>
      </c>
      <c r="C138" t="s">
        <v>318</v>
      </c>
      <c r="D138" t="s">
        <v>319</v>
      </c>
      <c r="E138" t="s">
        <v>937</v>
      </c>
      <c r="G138" t="s">
        <v>468</v>
      </c>
      <c r="H138" t="s">
        <v>468</v>
      </c>
      <c r="I138" t="s">
        <v>190</v>
      </c>
      <c r="J138" t="s">
        <v>193</v>
      </c>
      <c r="K138" t="s">
        <v>1126</v>
      </c>
      <c r="L138">
        <v>1993</v>
      </c>
      <c r="M138" t="s">
        <v>281</v>
      </c>
      <c r="N138" t="s">
        <v>195</v>
      </c>
      <c r="R138" t="s">
        <v>204</v>
      </c>
      <c r="T138">
        <v>40</v>
      </c>
      <c r="U138" t="s">
        <v>92</v>
      </c>
      <c r="V138" t="s">
        <v>1118</v>
      </c>
      <c r="X138" t="s">
        <v>217</v>
      </c>
      <c r="Y138" t="s">
        <v>217</v>
      </c>
      <c r="Z138" t="s">
        <v>296</v>
      </c>
      <c r="AB138" t="s">
        <v>93</v>
      </c>
      <c r="AC138" t="s">
        <v>100</v>
      </c>
      <c r="AD138" t="s">
        <v>235</v>
      </c>
      <c r="AF138" t="s">
        <v>229</v>
      </c>
      <c r="AH138" t="s">
        <v>234</v>
      </c>
      <c r="AI138" t="s">
        <v>469</v>
      </c>
      <c r="AJ138" t="s">
        <v>238</v>
      </c>
      <c r="AV138" t="s">
        <v>265</v>
      </c>
      <c r="AW138" t="s">
        <v>266</v>
      </c>
      <c r="AX138" t="s">
        <v>267</v>
      </c>
      <c r="AY138" t="s">
        <v>270</v>
      </c>
      <c r="AZ138" t="s">
        <v>271</v>
      </c>
      <c r="BA138" t="s">
        <v>272</v>
      </c>
      <c r="BC138" t="s">
        <v>266</v>
      </c>
      <c r="BD138" t="s">
        <v>266</v>
      </c>
    </row>
    <row r="139" spans="1:56" x14ac:dyDescent="0.25">
      <c r="A139">
        <v>326</v>
      </c>
      <c r="B139">
        <v>1254113</v>
      </c>
      <c r="C139" t="s">
        <v>936</v>
      </c>
      <c r="D139" t="s">
        <v>931</v>
      </c>
      <c r="E139" t="s">
        <v>534</v>
      </c>
      <c r="G139" t="s">
        <v>468</v>
      </c>
      <c r="H139" t="s">
        <v>468</v>
      </c>
      <c r="I139" t="s">
        <v>190</v>
      </c>
      <c r="J139" t="s">
        <v>193</v>
      </c>
      <c r="K139" t="b">
        <v>0</v>
      </c>
      <c r="L139">
        <v>1992</v>
      </c>
      <c r="M139" t="s">
        <v>282</v>
      </c>
      <c r="N139" t="s">
        <v>195</v>
      </c>
      <c r="R139" t="s">
        <v>206</v>
      </c>
      <c r="T139">
        <v>40</v>
      </c>
      <c r="U139" t="s">
        <v>90</v>
      </c>
      <c r="V139" t="s">
        <v>1115</v>
      </c>
      <c r="X139" t="s">
        <v>217</v>
      </c>
      <c r="Y139" t="s">
        <v>217</v>
      </c>
      <c r="Z139" t="s">
        <v>297</v>
      </c>
      <c r="AB139" t="s">
        <v>93</v>
      </c>
      <c r="AC139" t="s">
        <v>99</v>
      </c>
      <c r="AD139" t="s">
        <v>235</v>
      </c>
      <c r="AF139" t="s">
        <v>229</v>
      </c>
      <c r="AH139" t="s">
        <v>235</v>
      </c>
      <c r="AV139" t="s">
        <v>266</v>
      </c>
      <c r="AW139" t="s">
        <v>266</v>
      </c>
      <c r="AX139" t="s">
        <v>266</v>
      </c>
      <c r="AY139" t="s">
        <v>274</v>
      </c>
      <c r="BC139" t="s">
        <v>266</v>
      </c>
      <c r="BD139" t="s">
        <v>266</v>
      </c>
    </row>
    <row r="140" spans="1:56" x14ac:dyDescent="0.25">
      <c r="A140">
        <v>325</v>
      </c>
      <c r="B140">
        <v>1254123</v>
      </c>
      <c r="C140" t="s">
        <v>311</v>
      </c>
      <c r="D140" t="s">
        <v>935</v>
      </c>
      <c r="E140" t="s">
        <v>334</v>
      </c>
      <c r="G140" t="s">
        <v>468</v>
      </c>
      <c r="H140" t="s">
        <v>468</v>
      </c>
      <c r="I140" t="s">
        <v>190</v>
      </c>
      <c r="J140" t="s">
        <v>192</v>
      </c>
      <c r="K140" t="b">
        <v>0</v>
      </c>
      <c r="L140">
        <v>1985</v>
      </c>
      <c r="M140" t="s">
        <v>279</v>
      </c>
      <c r="N140" t="s">
        <v>195</v>
      </c>
      <c r="R140" t="s">
        <v>206</v>
      </c>
      <c r="T140">
        <v>40</v>
      </c>
      <c r="U140" t="s">
        <v>91</v>
      </c>
      <c r="V140" t="s">
        <v>1115</v>
      </c>
      <c r="X140" t="s">
        <v>217</v>
      </c>
      <c r="Y140" t="s">
        <v>217</v>
      </c>
      <c r="Z140" t="s">
        <v>296</v>
      </c>
      <c r="AB140" t="s">
        <v>184</v>
      </c>
      <c r="AC140" t="s">
        <v>99</v>
      </c>
      <c r="AD140" t="s">
        <v>235</v>
      </c>
      <c r="AF140" t="s">
        <v>229</v>
      </c>
      <c r="AH140" t="s">
        <v>235</v>
      </c>
      <c r="AV140" t="s">
        <v>266</v>
      </c>
      <c r="AW140" t="s">
        <v>266</v>
      </c>
      <c r="AX140" t="s">
        <v>266</v>
      </c>
      <c r="AY140" t="s">
        <v>271</v>
      </c>
      <c r="AZ140" t="s">
        <v>272</v>
      </c>
      <c r="BC140" t="s">
        <v>266</v>
      </c>
      <c r="BD140" t="s">
        <v>266</v>
      </c>
    </row>
    <row r="141" spans="1:56" x14ac:dyDescent="0.25">
      <c r="A141">
        <v>324</v>
      </c>
      <c r="B141">
        <v>1254302</v>
      </c>
      <c r="C141" t="s">
        <v>482</v>
      </c>
      <c r="D141" t="s">
        <v>537</v>
      </c>
      <c r="E141" t="s">
        <v>915</v>
      </c>
      <c r="G141" t="s">
        <v>468</v>
      </c>
      <c r="H141" t="s">
        <v>468</v>
      </c>
      <c r="I141" t="s">
        <v>190</v>
      </c>
      <c r="J141" t="s">
        <v>193</v>
      </c>
      <c r="K141" t="s">
        <v>1126</v>
      </c>
      <c r="L141">
        <v>1994</v>
      </c>
      <c r="M141" t="s">
        <v>281</v>
      </c>
      <c r="N141" t="s">
        <v>195</v>
      </c>
      <c r="R141" t="s">
        <v>206</v>
      </c>
      <c r="T141">
        <v>40</v>
      </c>
      <c r="U141" t="s">
        <v>90</v>
      </c>
      <c r="V141" t="s">
        <v>1113</v>
      </c>
      <c r="X141" t="s">
        <v>213</v>
      </c>
      <c r="Y141" t="s">
        <v>217</v>
      </c>
      <c r="Z141" t="s">
        <v>296</v>
      </c>
      <c r="AB141" t="s">
        <v>93</v>
      </c>
      <c r="AC141" t="s">
        <v>99</v>
      </c>
      <c r="AD141" t="s">
        <v>235</v>
      </c>
      <c r="AF141" t="s">
        <v>229</v>
      </c>
      <c r="AH141" t="s">
        <v>235</v>
      </c>
      <c r="AV141" t="s">
        <v>265</v>
      </c>
      <c r="AW141" t="s">
        <v>265</v>
      </c>
      <c r="AX141" t="s">
        <v>265</v>
      </c>
      <c r="AY141" t="s">
        <v>271</v>
      </c>
      <c r="AZ141" t="s">
        <v>272</v>
      </c>
      <c r="BC141" t="s">
        <v>266</v>
      </c>
      <c r="BD141" t="s">
        <v>265</v>
      </c>
    </row>
    <row r="142" spans="1:56" x14ac:dyDescent="0.25">
      <c r="A142">
        <v>323</v>
      </c>
      <c r="B142">
        <v>1254101</v>
      </c>
      <c r="C142" t="s">
        <v>318</v>
      </c>
      <c r="D142" t="s">
        <v>912</v>
      </c>
      <c r="E142" t="s">
        <v>654</v>
      </c>
      <c r="G142" t="s">
        <v>468</v>
      </c>
      <c r="H142" t="s">
        <v>468</v>
      </c>
      <c r="I142" t="s">
        <v>190</v>
      </c>
      <c r="J142" t="s">
        <v>193</v>
      </c>
      <c r="K142" t="s">
        <v>1126</v>
      </c>
      <c r="L142">
        <v>1994</v>
      </c>
      <c r="M142" t="s">
        <v>281</v>
      </c>
      <c r="N142" t="s">
        <v>195</v>
      </c>
      <c r="R142" t="s">
        <v>206</v>
      </c>
      <c r="T142">
        <v>40</v>
      </c>
      <c r="U142" t="s">
        <v>92</v>
      </c>
      <c r="V142" t="s">
        <v>1118</v>
      </c>
      <c r="X142" t="s">
        <v>217</v>
      </c>
      <c r="Y142" t="s">
        <v>217</v>
      </c>
      <c r="Z142" t="s">
        <v>297</v>
      </c>
      <c r="AB142" t="s">
        <v>184</v>
      </c>
      <c r="AC142" t="s">
        <v>99</v>
      </c>
      <c r="AD142" t="s">
        <v>235</v>
      </c>
      <c r="AF142" t="s">
        <v>229</v>
      </c>
      <c r="AH142" t="s">
        <v>234</v>
      </c>
      <c r="AI142" t="s">
        <v>469</v>
      </c>
      <c r="AJ142" t="s">
        <v>238</v>
      </c>
      <c r="AV142" t="s">
        <v>266</v>
      </c>
      <c r="AW142" t="s">
        <v>266</v>
      </c>
      <c r="AX142" t="s">
        <v>266</v>
      </c>
      <c r="AY142" t="s">
        <v>271</v>
      </c>
      <c r="AZ142" t="s">
        <v>272</v>
      </c>
      <c r="BC142" t="s">
        <v>266</v>
      </c>
      <c r="BD142" t="s">
        <v>266</v>
      </c>
    </row>
    <row r="143" spans="1:56" x14ac:dyDescent="0.25">
      <c r="A143">
        <v>322</v>
      </c>
      <c r="B143">
        <v>1254102</v>
      </c>
      <c r="C143" t="s">
        <v>415</v>
      </c>
      <c r="D143" t="s">
        <v>934</v>
      </c>
      <c r="E143" t="s">
        <v>450</v>
      </c>
      <c r="G143" t="s">
        <v>468</v>
      </c>
      <c r="H143" t="s">
        <v>468</v>
      </c>
      <c r="I143" t="s">
        <v>190</v>
      </c>
      <c r="J143" t="s">
        <v>192</v>
      </c>
      <c r="K143" t="b">
        <v>0</v>
      </c>
      <c r="L143">
        <v>1994</v>
      </c>
      <c r="M143" t="s">
        <v>279</v>
      </c>
      <c r="N143" t="s">
        <v>195</v>
      </c>
      <c r="R143" t="s">
        <v>206</v>
      </c>
      <c r="T143">
        <v>40</v>
      </c>
      <c r="U143" t="s">
        <v>92</v>
      </c>
      <c r="V143" t="s">
        <v>1116</v>
      </c>
      <c r="X143" t="s">
        <v>217</v>
      </c>
      <c r="Y143" t="s">
        <v>217</v>
      </c>
      <c r="Z143" t="s">
        <v>296</v>
      </c>
      <c r="AB143" t="s">
        <v>93</v>
      </c>
      <c r="AC143" t="s">
        <v>100</v>
      </c>
      <c r="AD143" t="s">
        <v>235</v>
      </c>
      <c r="AF143" t="s">
        <v>229</v>
      </c>
      <c r="AH143" t="s">
        <v>235</v>
      </c>
      <c r="AV143" t="s">
        <v>267</v>
      </c>
      <c r="AW143" t="s">
        <v>266</v>
      </c>
      <c r="AX143" t="s">
        <v>266</v>
      </c>
      <c r="AY143" t="s">
        <v>270</v>
      </c>
      <c r="AZ143" t="s">
        <v>272</v>
      </c>
      <c r="BC143" t="s">
        <v>266</v>
      </c>
      <c r="BD143" t="s">
        <v>266</v>
      </c>
    </row>
    <row r="144" spans="1:56" x14ac:dyDescent="0.25">
      <c r="A144">
        <v>321</v>
      </c>
      <c r="B144">
        <v>1254313</v>
      </c>
      <c r="C144" t="s">
        <v>743</v>
      </c>
      <c r="D144" t="s">
        <v>315</v>
      </c>
      <c r="E144" t="s">
        <v>534</v>
      </c>
      <c r="G144" t="s">
        <v>468</v>
      </c>
      <c r="H144" t="s">
        <v>468</v>
      </c>
      <c r="I144" t="s">
        <v>190</v>
      </c>
      <c r="J144" t="s">
        <v>193</v>
      </c>
      <c r="K144" t="s">
        <v>1126</v>
      </c>
      <c r="L144">
        <v>1993</v>
      </c>
      <c r="M144" t="s">
        <v>280</v>
      </c>
      <c r="N144" t="s">
        <v>195</v>
      </c>
      <c r="R144" t="s">
        <v>206</v>
      </c>
      <c r="T144">
        <v>40</v>
      </c>
      <c r="U144" t="s">
        <v>92</v>
      </c>
      <c r="V144" t="s">
        <v>1118</v>
      </c>
      <c r="X144" t="s">
        <v>217</v>
      </c>
      <c r="Y144" t="s">
        <v>217</v>
      </c>
      <c r="Z144" t="s">
        <v>296</v>
      </c>
      <c r="AB144" t="s">
        <v>93</v>
      </c>
      <c r="AC144" t="s">
        <v>100</v>
      </c>
      <c r="AD144" t="s">
        <v>235</v>
      </c>
      <c r="AF144" t="s">
        <v>229</v>
      </c>
      <c r="AH144" t="s">
        <v>235</v>
      </c>
      <c r="AV144" t="s">
        <v>266</v>
      </c>
      <c r="AW144" t="s">
        <v>266</v>
      </c>
      <c r="AX144" t="s">
        <v>266</v>
      </c>
      <c r="AY144" t="s">
        <v>270</v>
      </c>
      <c r="AZ144" t="s">
        <v>272</v>
      </c>
      <c r="BC144" t="s">
        <v>266</v>
      </c>
      <c r="BD144" t="s">
        <v>266</v>
      </c>
    </row>
    <row r="145" spans="1:56" x14ac:dyDescent="0.25">
      <c r="A145">
        <v>320</v>
      </c>
      <c r="B145">
        <v>1254007</v>
      </c>
      <c r="C145" t="s">
        <v>802</v>
      </c>
      <c r="D145" t="s">
        <v>889</v>
      </c>
      <c r="E145" t="s">
        <v>487</v>
      </c>
      <c r="G145" t="s">
        <v>468</v>
      </c>
      <c r="H145" t="s">
        <v>468</v>
      </c>
      <c r="I145" t="s">
        <v>190</v>
      </c>
      <c r="J145" t="s">
        <v>193</v>
      </c>
      <c r="K145" t="b">
        <v>0</v>
      </c>
      <c r="L145">
        <v>1993</v>
      </c>
      <c r="M145" t="s">
        <v>282</v>
      </c>
      <c r="N145" t="s">
        <v>195</v>
      </c>
      <c r="R145" t="s">
        <v>206</v>
      </c>
      <c r="T145">
        <v>40</v>
      </c>
      <c r="U145" t="s">
        <v>92</v>
      </c>
      <c r="V145" t="s">
        <v>1113</v>
      </c>
      <c r="X145" t="s">
        <v>217</v>
      </c>
      <c r="Y145" t="s">
        <v>217</v>
      </c>
      <c r="Z145" t="s">
        <v>296</v>
      </c>
      <c r="AB145" t="s">
        <v>93</v>
      </c>
      <c r="AC145" t="s">
        <v>99</v>
      </c>
      <c r="AD145" t="s">
        <v>235</v>
      </c>
      <c r="AF145" t="s">
        <v>229</v>
      </c>
      <c r="AH145" t="s">
        <v>235</v>
      </c>
      <c r="AV145" t="s">
        <v>266</v>
      </c>
      <c r="AW145" t="s">
        <v>266</v>
      </c>
      <c r="AX145" t="s">
        <v>266</v>
      </c>
      <c r="AY145" t="s">
        <v>271</v>
      </c>
      <c r="AZ145" t="s">
        <v>272</v>
      </c>
      <c r="BC145" t="s">
        <v>266</v>
      </c>
      <c r="BD145" t="s">
        <v>266</v>
      </c>
    </row>
    <row r="146" spans="1:56" x14ac:dyDescent="0.25">
      <c r="A146">
        <v>319</v>
      </c>
      <c r="B146">
        <v>1254114</v>
      </c>
      <c r="C146" t="s">
        <v>318</v>
      </c>
      <c r="E146" t="s">
        <v>548</v>
      </c>
      <c r="G146" t="s">
        <v>468</v>
      </c>
      <c r="H146" t="s">
        <v>468</v>
      </c>
      <c r="I146" t="s">
        <v>190</v>
      </c>
      <c r="J146" t="s">
        <v>192</v>
      </c>
      <c r="K146" t="b">
        <v>0</v>
      </c>
      <c r="L146">
        <v>1994</v>
      </c>
      <c r="M146" t="s">
        <v>281</v>
      </c>
      <c r="N146" t="s">
        <v>195</v>
      </c>
      <c r="R146" t="s">
        <v>206</v>
      </c>
      <c r="T146">
        <v>40</v>
      </c>
      <c r="U146" t="s">
        <v>90</v>
      </c>
      <c r="V146" t="s">
        <v>1118</v>
      </c>
      <c r="X146" t="s">
        <v>217</v>
      </c>
      <c r="Y146" t="s">
        <v>217</v>
      </c>
      <c r="Z146" t="s">
        <v>297</v>
      </c>
      <c r="AB146" t="s">
        <v>93</v>
      </c>
      <c r="AC146" t="s">
        <v>99</v>
      </c>
      <c r="AD146" t="s">
        <v>235</v>
      </c>
      <c r="AF146" t="s">
        <v>330</v>
      </c>
      <c r="AG146" t="s">
        <v>860</v>
      </c>
      <c r="AH146" t="s">
        <v>235</v>
      </c>
      <c r="AV146" t="s">
        <v>266</v>
      </c>
      <c r="AW146" t="s">
        <v>266</v>
      </c>
      <c r="AX146" t="s">
        <v>266</v>
      </c>
      <c r="AY146" t="s">
        <v>270</v>
      </c>
      <c r="AZ146" t="s">
        <v>271</v>
      </c>
      <c r="BA146" t="s">
        <v>272</v>
      </c>
      <c r="BC146" t="s">
        <v>266</v>
      </c>
      <c r="BD146" t="s">
        <v>266</v>
      </c>
    </row>
    <row r="147" spans="1:56" x14ac:dyDescent="0.25">
      <c r="A147">
        <v>318</v>
      </c>
      <c r="B147">
        <v>1254027</v>
      </c>
      <c r="C147" t="s">
        <v>933</v>
      </c>
      <c r="D147" t="s">
        <v>319</v>
      </c>
      <c r="E147" t="s">
        <v>885</v>
      </c>
      <c r="G147" t="s">
        <v>468</v>
      </c>
      <c r="H147" t="s">
        <v>468</v>
      </c>
      <c r="I147" t="s">
        <v>190</v>
      </c>
      <c r="J147" t="s">
        <v>193</v>
      </c>
      <c r="K147" t="s">
        <v>1126</v>
      </c>
      <c r="L147">
        <v>1991</v>
      </c>
      <c r="M147" t="s">
        <v>280</v>
      </c>
      <c r="N147" t="s">
        <v>195</v>
      </c>
      <c r="R147" t="s">
        <v>206</v>
      </c>
      <c r="T147">
        <v>40</v>
      </c>
      <c r="U147" t="s">
        <v>92</v>
      </c>
      <c r="V147" t="s">
        <v>1113</v>
      </c>
      <c r="X147" t="s">
        <v>217</v>
      </c>
      <c r="Y147" t="s">
        <v>217</v>
      </c>
      <c r="Z147" t="s">
        <v>296</v>
      </c>
      <c r="AB147" t="s">
        <v>93</v>
      </c>
      <c r="AC147" t="s">
        <v>99</v>
      </c>
      <c r="AD147" t="s">
        <v>235</v>
      </c>
      <c r="AF147" t="s">
        <v>229</v>
      </c>
      <c r="AH147" t="s">
        <v>234</v>
      </c>
      <c r="AI147" t="s">
        <v>849</v>
      </c>
      <c r="AJ147" t="s">
        <v>238</v>
      </c>
      <c r="AV147" t="s">
        <v>266</v>
      </c>
      <c r="AW147" t="s">
        <v>266</v>
      </c>
      <c r="AX147" t="s">
        <v>266</v>
      </c>
      <c r="AY147" t="s">
        <v>270</v>
      </c>
      <c r="AZ147" t="s">
        <v>271</v>
      </c>
      <c r="BA147" t="s">
        <v>272</v>
      </c>
      <c r="BC147" t="s">
        <v>266</v>
      </c>
      <c r="BD147" t="s">
        <v>266</v>
      </c>
    </row>
    <row r="148" spans="1:56" x14ac:dyDescent="0.25">
      <c r="A148">
        <v>316</v>
      </c>
      <c r="B148">
        <v>1254121</v>
      </c>
      <c r="C148" t="s">
        <v>318</v>
      </c>
      <c r="D148" t="s">
        <v>930</v>
      </c>
      <c r="E148" t="s">
        <v>931</v>
      </c>
      <c r="G148" t="s">
        <v>468</v>
      </c>
      <c r="H148" t="s">
        <v>468</v>
      </c>
      <c r="I148" t="s">
        <v>190</v>
      </c>
      <c r="J148" t="s">
        <v>193</v>
      </c>
      <c r="K148" t="s">
        <v>1126</v>
      </c>
      <c r="L148">
        <v>1993</v>
      </c>
      <c r="M148" t="s">
        <v>281</v>
      </c>
      <c r="N148" t="s">
        <v>195</v>
      </c>
      <c r="R148" t="s">
        <v>206</v>
      </c>
      <c r="T148">
        <v>40</v>
      </c>
      <c r="U148" t="s">
        <v>92</v>
      </c>
      <c r="V148" t="s">
        <v>1113</v>
      </c>
      <c r="X148" t="s">
        <v>217</v>
      </c>
      <c r="Y148" t="s">
        <v>217</v>
      </c>
      <c r="Z148" t="s">
        <v>296</v>
      </c>
      <c r="AB148" t="s">
        <v>93</v>
      </c>
      <c r="AC148" t="s">
        <v>99</v>
      </c>
      <c r="AD148" t="s">
        <v>235</v>
      </c>
      <c r="AF148" t="s">
        <v>229</v>
      </c>
      <c r="AH148" t="s">
        <v>235</v>
      </c>
      <c r="AV148" t="s">
        <v>266</v>
      </c>
      <c r="AW148" t="s">
        <v>266</v>
      </c>
      <c r="AX148" t="s">
        <v>266</v>
      </c>
      <c r="AY148" t="s">
        <v>270</v>
      </c>
      <c r="AZ148" t="s">
        <v>271</v>
      </c>
      <c r="BA148" t="s">
        <v>272</v>
      </c>
      <c r="BC148" t="s">
        <v>266</v>
      </c>
      <c r="BD148" t="s">
        <v>266</v>
      </c>
    </row>
    <row r="149" spans="1:56" x14ac:dyDescent="0.25">
      <c r="A149">
        <v>315</v>
      </c>
      <c r="B149">
        <v>1254207</v>
      </c>
      <c r="C149" t="s">
        <v>318</v>
      </c>
      <c r="D149" t="s">
        <v>319</v>
      </c>
      <c r="E149" t="s">
        <v>321</v>
      </c>
      <c r="G149" t="s">
        <v>468</v>
      </c>
      <c r="H149" t="s">
        <v>468</v>
      </c>
      <c r="I149" t="s">
        <v>190</v>
      </c>
      <c r="J149" t="s">
        <v>193</v>
      </c>
      <c r="K149" t="b">
        <v>0</v>
      </c>
      <c r="L149">
        <v>1994</v>
      </c>
      <c r="M149" t="s">
        <v>279</v>
      </c>
      <c r="N149" t="s">
        <v>195</v>
      </c>
      <c r="R149" t="s">
        <v>206</v>
      </c>
      <c r="T149">
        <v>40</v>
      </c>
      <c r="U149" t="s">
        <v>92</v>
      </c>
      <c r="V149" t="s">
        <v>1118</v>
      </c>
      <c r="X149" t="s">
        <v>217</v>
      </c>
      <c r="Y149" t="s">
        <v>217</v>
      </c>
      <c r="Z149" t="s">
        <v>297</v>
      </c>
      <c r="AB149" t="s">
        <v>184</v>
      </c>
      <c r="AC149" t="s">
        <v>99</v>
      </c>
      <c r="AD149" t="s">
        <v>235</v>
      </c>
      <c r="AF149" t="s">
        <v>330</v>
      </c>
      <c r="AG149" t="s">
        <v>860</v>
      </c>
      <c r="AH149" t="s">
        <v>235</v>
      </c>
      <c r="AV149" t="s">
        <v>266</v>
      </c>
      <c r="AW149" t="s">
        <v>266</v>
      </c>
      <c r="AX149" t="s">
        <v>266</v>
      </c>
      <c r="AY149" t="s">
        <v>270</v>
      </c>
      <c r="AZ149" t="s">
        <v>271</v>
      </c>
      <c r="BC149" t="s">
        <v>266</v>
      </c>
      <c r="BD149" t="s">
        <v>266</v>
      </c>
    </row>
    <row r="150" spans="1:56" x14ac:dyDescent="0.25">
      <c r="A150">
        <v>312</v>
      </c>
      <c r="B150">
        <v>1254316</v>
      </c>
      <c r="C150" t="s">
        <v>456</v>
      </c>
      <c r="D150" t="s">
        <v>847</v>
      </c>
      <c r="E150" t="s">
        <v>315</v>
      </c>
      <c r="G150" t="s">
        <v>468</v>
      </c>
      <c r="H150" t="s">
        <v>468</v>
      </c>
      <c r="I150" t="s">
        <v>190</v>
      </c>
      <c r="J150" t="s">
        <v>193</v>
      </c>
      <c r="K150" t="s">
        <v>1126</v>
      </c>
      <c r="L150">
        <v>1994</v>
      </c>
      <c r="M150" t="s">
        <v>280</v>
      </c>
      <c r="N150" t="s">
        <v>195</v>
      </c>
      <c r="R150" t="s">
        <v>206</v>
      </c>
      <c r="T150">
        <v>40</v>
      </c>
      <c r="U150" t="s">
        <v>92</v>
      </c>
      <c r="V150" t="s">
        <v>1116</v>
      </c>
      <c r="X150" t="s">
        <v>217</v>
      </c>
      <c r="Y150" t="s">
        <v>217</v>
      </c>
      <c r="Z150" t="s">
        <v>296</v>
      </c>
      <c r="AB150" t="s">
        <v>93</v>
      </c>
      <c r="AC150" t="s">
        <v>99</v>
      </c>
      <c r="AD150" t="s">
        <v>235</v>
      </c>
      <c r="AF150" t="s">
        <v>229</v>
      </c>
      <c r="AH150" t="s">
        <v>235</v>
      </c>
      <c r="AV150" t="s">
        <v>266</v>
      </c>
      <c r="AW150" t="s">
        <v>266</v>
      </c>
      <c r="AX150" t="s">
        <v>266</v>
      </c>
      <c r="AY150" t="s">
        <v>272</v>
      </c>
      <c r="BC150" t="s">
        <v>266</v>
      </c>
      <c r="BD150" t="s">
        <v>266</v>
      </c>
    </row>
    <row r="151" spans="1:56" x14ac:dyDescent="0.25">
      <c r="A151">
        <v>311</v>
      </c>
      <c r="B151">
        <v>1254303</v>
      </c>
      <c r="C151" t="s">
        <v>929</v>
      </c>
      <c r="D151" t="s">
        <v>889</v>
      </c>
      <c r="E151" t="s">
        <v>517</v>
      </c>
      <c r="G151" t="s">
        <v>468</v>
      </c>
      <c r="H151" t="s">
        <v>468</v>
      </c>
      <c r="I151" t="s">
        <v>190</v>
      </c>
      <c r="J151" t="s">
        <v>193</v>
      </c>
      <c r="K151" t="s">
        <v>1126</v>
      </c>
      <c r="L151">
        <v>1994</v>
      </c>
      <c r="M151" t="s">
        <v>280</v>
      </c>
      <c r="N151" t="s">
        <v>195</v>
      </c>
      <c r="R151" t="s">
        <v>206</v>
      </c>
      <c r="T151">
        <v>40</v>
      </c>
      <c r="U151" t="s">
        <v>90</v>
      </c>
      <c r="V151" t="s">
        <v>1118</v>
      </c>
      <c r="X151" t="s">
        <v>217</v>
      </c>
      <c r="Y151" t="s">
        <v>217</v>
      </c>
      <c r="Z151" t="s">
        <v>297</v>
      </c>
      <c r="AB151" t="s">
        <v>93</v>
      </c>
      <c r="AC151" t="s">
        <v>99</v>
      </c>
      <c r="AD151" t="s">
        <v>235</v>
      </c>
      <c r="AF151" t="s">
        <v>330</v>
      </c>
      <c r="AG151" t="s">
        <v>860</v>
      </c>
      <c r="AH151" t="s">
        <v>235</v>
      </c>
      <c r="AV151" t="s">
        <v>266</v>
      </c>
      <c r="AW151" t="s">
        <v>266</v>
      </c>
      <c r="AX151" t="s">
        <v>266</v>
      </c>
      <c r="AY151" t="s">
        <v>272</v>
      </c>
      <c r="BC151" t="s">
        <v>266</v>
      </c>
      <c r="BD151" t="s">
        <v>266</v>
      </c>
    </row>
    <row r="152" spans="1:56" x14ac:dyDescent="0.25">
      <c r="A152">
        <v>308</v>
      </c>
      <c r="B152">
        <v>1254004</v>
      </c>
      <c r="C152" t="s">
        <v>305</v>
      </c>
      <c r="D152" t="s">
        <v>912</v>
      </c>
      <c r="E152" t="s">
        <v>925</v>
      </c>
      <c r="G152" t="s">
        <v>468</v>
      </c>
      <c r="H152" t="s">
        <v>468</v>
      </c>
      <c r="I152" t="s">
        <v>190</v>
      </c>
      <c r="J152" t="s">
        <v>193</v>
      </c>
      <c r="K152" t="s">
        <v>1126</v>
      </c>
      <c r="L152">
        <v>1984</v>
      </c>
      <c r="M152" t="s">
        <v>281</v>
      </c>
      <c r="N152" t="s">
        <v>195</v>
      </c>
      <c r="R152" t="s">
        <v>206</v>
      </c>
      <c r="T152">
        <v>40</v>
      </c>
      <c r="U152" t="s">
        <v>92</v>
      </c>
      <c r="V152" t="s">
        <v>1113</v>
      </c>
      <c r="X152" t="s">
        <v>217</v>
      </c>
      <c r="Y152" t="s">
        <v>217</v>
      </c>
      <c r="Z152" t="s">
        <v>297</v>
      </c>
      <c r="AB152" t="s">
        <v>93</v>
      </c>
      <c r="AC152" t="s">
        <v>99</v>
      </c>
      <c r="AD152" t="s">
        <v>235</v>
      </c>
      <c r="AF152" t="s">
        <v>330</v>
      </c>
      <c r="AG152" t="s">
        <v>860</v>
      </c>
      <c r="AH152" t="s">
        <v>235</v>
      </c>
      <c r="AV152" t="s">
        <v>266</v>
      </c>
      <c r="AW152" t="s">
        <v>266</v>
      </c>
      <c r="AX152" t="s">
        <v>266</v>
      </c>
      <c r="AY152" t="s">
        <v>270</v>
      </c>
      <c r="AZ152" t="s">
        <v>271</v>
      </c>
      <c r="BC152" t="s">
        <v>266</v>
      </c>
      <c r="BD152" t="s">
        <v>266</v>
      </c>
    </row>
    <row r="153" spans="1:56" x14ac:dyDescent="0.25">
      <c r="A153">
        <v>307</v>
      </c>
      <c r="B153">
        <v>1254018</v>
      </c>
      <c r="C153" t="s">
        <v>512</v>
      </c>
      <c r="D153" t="s">
        <v>862</v>
      </c>
      <c r="E153" t="s">
        <v>346</v>
      </c>
      <c r="G153" t="s">
        <v>468</v>
      </c>
      <c r="H153" t="s">
        <v>468</v>
      </c>
      <c r="I153" t="s">
        <v>190</v>
      </c>
      <c r="J153" t="s">
        <v>193</v>
      </c>
      <c r="K153" t="s">
        <v>1126</v>
      </c>
      <c r="L153">
        <v>1994</v>
      </c>
      <c r="M153" t="s">
        <v>281</v>
      </c>
      <c r="N153" t="s">
        <v>195</v>
      </c>
      <c r="R153" t="s">
        <v>206</v>
      </c>
      <c r="T153">
        <v>40</v>
      </c>
      <c r="U153" t="s">
        <v>90</v>
      </c>
      <c r="V153" t="s">
        <v>1118</v>
      </c>
      <c r="X153" t="s">
        <v>217</v>
      </c>
      <c r="Y153" t="s">
        <v>217</v>
      </c>
      <c r="Z153" t="s">
        <v>297</v>
      </c>
      <c r="AB153" t="s">
        <v>93</v>
      </c>
      <c r="AC153" t="s">
        <v>99</v>
      </c>
      <c r="AD153" t="s">
        <v>235</v>
      </c>
      <c r="AF153" t="s">
        <v>330</v>
      </c>
      <c r="AG153" t="s">
        <v>860</v>
      </c>
      <c r="AH153" t="s">
        <v>235</v>
      </c>
      <c r="AV153" t="s">
        <v>266</v>
      </c>
      <c r="AW153" t="s">
        <v>266</v>
      </c>
      <c r="AX153" t="s">
        <v>266</v>
      </c>
      <c r="AY153" t="s">
        <v>270</v>
      </c>
      <c r="AZ153" t="s">
        <v>271</v>
      </c>
      <c r="BA153" t="s">
        <v>272</v>
      </c>
      <c r="BC153" t="s">
        <v>266</v>
      </c>
      <c r="BD153" t="s">
        <v>266</v>
      </c>
    </row>
    <row r="154" spans="1:56" x14ac:dyDescent="0.25">
      <c r="A154">
        <v>305</v>
      </c>
      <c r="B154">
        <v>1254224</v>
      </c>
      <c r="C154" t="s">
        <v>316</v>
      </c>
      <c r="D154" t="s">
        <v>922</v>
      </c>
      <c r="E154" t="s">
        <v>923</v>
      </c>
      <c r="G154" t="s">
        <v>468</v>
      </c>
      <c r="H154" t="s">
        <v>468</v>
      </c>
      <c r="I154" t="s">
        <v>190</v>
      </c>
      <c r="J154" t="s">
        <v>193</v>
      </c>
      <c r="K154" t="s">
        <v>1126</v>
      </c>
      <c r="L154">
        <v>1992</v>
      </c>
      <c r="M154" t="s">
        <v>280</v>
      </c>
      <c r="N154" t="s">
        <v>195</v>
      </c>
      <c r="R154" t="s">
        <v>206</v>
      </c>
      <c r="T154">
        <v>40</v>
      </c>
      <c r="U154" t="s">
        <v>91</v>
      </c>
      <c r="V154" t="s">
        <v>1113</v>
      </c>
      <c r="X154" t="s">
        <v>217</v>
      </c>
      <c r="Y154" t="s">
        <v>217</v>
      </c>
      <c r="Z154" t="s">
        <v>297</v>
      </c>
      <c r="AB154" t="s">
        <v>93</v>
      </c>
      <c r="AC154" t="s">
        <v>99</v>
      </c>
      <c r="AD154" t="s">
        <v>235</v>
      </c>
      <c r="AF154" t="s">
        <v>229</v>
      </c>
      <c r="AH154" t="s">
        <v>235</v>
      </c>
      <c r="AV154" t="s">
        <v>266</v>
      </c>
      <c r="AW154" t="s">
        <v>266</v>
      </c>
      <c r="AX154" t="s">
        <v>266</v>
      </c>
      <c r="AY154" t="s">
        <v>270</v>
      </c>
      <c r="BC154" t="s">
        <v>266</v>
      </c>
      <c r="BD154" t="s">
        <v>266</v>
      </c>
    </row>
    <row r="155" spans="1:56" x14ac:dyDescent="0.25">
      <c r="A155">
        <v>304</v>
      </c>
      <c r="B155">
        <v>1254020</v>
      </c>
      <c r="C155" t="s">
        <v>802</v>
      </c>
      <c r="D155" t="s">
        <v>847</v>
      </c>
      <c r="E155" t="s">
        <v>396</v>
      </c>
      <c r="G155" t="s">
        <v>468</v>
      </c>
      <c r="H155" t="s">
        <v>468</v>
      </c>
      <c r="I155" t="s">
        <v>190</v>
      </c>
      <c r="J155" t="s">
        <v>193</v>
      </c>
      <c r="K155" t="s">
        <v>1126</v>
      </c>
      <c r="L155">
        <v>1994</v>
      </c>
      <c r="M155" t="s">
        <v>280</v>
      </c>
      <c r="N155" t="s">
        <v>195</v>
      </c>
      <c r="R155" t="s">
        <v>206</v>
      </c>
      <c r="T155">
        <v>40</v>
      </c>
      <c r="U155" t="s">
        <v>90</v>
      </c>
      <c r="V155" t="s">
        <v>1114</v>
      </c>
      <c r="X155" t="s">
        <v>214</v>
      </c>
      <c r="Y155" t="s">
        <v>217</v>
      </c>
      <c r="Z155" t="s">
        <v>296</v>
      </c>
      <c r="AB155" t="s">
        <v>184</v>
      </c>
      <c r="AC155" t="s">
        <v>100</v>
      </c>
      <c r="AD155" t="s">
        <v>235</v>
      </c>
      <c r="AF155" t="s">
        <v>231</v>
      </c>
      <c r="AH155" t="s">
        <v>235</v>
      </c>
      <c r="AV155" t="s">
        <v>266</v>
      </c>
      <c r="AW155" t="s">
        <v>266</v>
      </c>
      <c r="AX155" t="s">
        <v>266</v>
      </c>
      <c r="AY155" t="s">
        <v>271</v>
      </c>
      <c r="AZ155" t="s">
        <v>272</v>
      </c>
      <c r="BC155" t="s">
        <v>266</v>
      </c>
      <c r="BD155" t="s">
        <v>266</v>
      </c>
    </row>
    <row r="156" spans="1:56" x14ac:dyDescent="0.25">
      <c r="A156">
        <v>302</v>
      </c>
      <c r="B156">
        <v>1254307</v>
      </c>
      <c r="C156" t="s">
        <v>305</v>
      </c>
      <c r="D156" t="s">
        <v>874</v>
      </c>
      <c r="E156" t="s">
        <v>885</v>
      </c>
      <c r="G156" t="s">
        <v>468</v>
      </c>
      <c r="H156" t="s">
        <v>468</v>
      </c>
      <c r="I156" t="s">
        <v>190</v>
      </c>
      <c r="J156" t="s">
        <v>193</v>
      </c>
      <c r="K156" t="b">
        <v>0</v>
      </c>
      <c r="L156">
        <v>1993</v>
      </c>
      <c r="M156" t="s">
        <v>279</v>
      </c>
      <c r="N156" t="s">
        <v>195</v>
      </c>
      <c r="R156" t="s">
        <v>206</v>
      </c>
      <c r="T156">
        <v>40</v>
      </c>
      <c r="U156" t="s">
        <v>92</v>
      </c>
      <c r="V156" t="s">
        <v>1113</v>
      </c>
      <c r="X156" t="s">
        <v>217</v>
      </c>
      <c r="Y156" t="s">
        <v>217</v>
      </c>
      <c r="Z156" t="s">
        <v>297</v>
      </c>
      <c r="AB156" t="s">
        <v>184</v>
      </c>
      <c r="AC156" t="s">
        <v>99</v>
      </c>
      <c r="AD156" t="s">
        <v>235</v>
      </c>
      <c r="AF156" t="s">
        <v>330</v>
      </c>
      <c r="AG156" t="s">
        <v>860</v>
      </c>
      <c r="AH156" t="s">
        <v>235</v>
      </c>
      <c r="AV156" t="s">
        <v>266</v>
      </c>
      <c r="AW156" t="s">
        <v>266</v>
      </c>
      <c r="AX156" t="s">
        <v>266</v>
      </c>
      <c r="AY156" t="s">
        <v>271</v>
      </c>
      <c r="BC156" t="s">
        <v>266</v>
      </c>
      <c r="BD156" t="s">
        <v>266</v>
      </c>
    </row>
    <row r="157" spans="1:56" x14ac:dyDescent="0.25">
      <c r="A157">
        <v>301</v>
      </c>
      <c r="B157">
        <v>1254307</v>
      </c>
      <c r="C157" t="s">
        <v>305</v>
      </c>
      <c r="D157" t="s">
        <v>319</v>
      </c>
      <c r="E157" t="s">
        <v>492</v>
      </c>
      <c r="G157" t="s">
        <v>468</v>
      </c>
      <c r="H157" t="s">
        <v>468</v>
      </c>
      <c r="I157" t="s">
        <v>190</v>
      </c>
      <c r="J157" t="s">
        <v>193</v>
      </c>
      <c r="K157" t="s">
        <v>1126</v>
      </c>
      <c r="L157">
        <v>1994</v>
      </c>
      <c r="M157" t="s">
        <v>281</v>
      </c>
      <c r="N157" t="s">
        <v>195</v>
      </c>
      <c r="R157" t="s">
        <v>206</v>
      </c>
      <c r="T157">
        <v>40</v>
      </c>
      <c r="U157" t="s">
        <v>90</v>
      </c>
      <c r="V157" t="s">
        <v>1113</v>
      </c>
      <c r="X157" t="s">
        <v>217</v>
      </c>
      <c r="Y157" t="s">
        <v>217</v>
      </c>
      <c r="Z157" t="s">
        <v>297</v>
      </c>
      <c r="AB157" t="s">
        <v>184</v>
      </c>
      <c r="AC157" t="s">
        <v>99</v>
      </c>
      <c r="AD157" t="s">
        <v>235</v>
      </c>
      <c r="AF157" t="s">
        <v>229</v>
      </c>
      <c r="AH157" t="s">
        <v>235</v>
      </c>
      <c r="AV157" t="s">
        <v>266</v>
      </c>
      <c r="AW157" t="s">
        <v>266</v>
      </c>
      <c r="AX157" t="s">
        <v>266</v>
      </c>
      <c r="AY157" t="s">
        <v>271</v>
      </c>
      <c r="BC157" t="s">
        <v>266</v>
      </c>
      <c r="BD157" t="s">
        <v>266</v>
      </c>
    </row>
    <row r="158" spans="1:56" x14ac:dyDescent="0.25">
      <c r="A158">
        <v>298</v>
      </c>
      <c r="B158">
        <v>1254010</v>
      </c>
      <c r="C158" t="s">
        <v>328</v>
      </c>
      <c r="D158" t="s">
        <v>916</v>
      </c>
      <c r="E158" t="s">
        <v>306</v>
      </c>
      <c r="G158" t="s">
        <v>468</v>
      </c>
      <c r="H158" t="s">
        <v>468</v>
      </c>
      <c r="I158" t="s">
        <v>190</v>
      </c>
      <c r="J158" t="s">
        <v>193</v>
      </c>
      <c r="K158" t="b">
        <v>0</v>
      </c>
      <c r="L158">
        <v>1994</v>
      </c>
      <c r="M158" t="s">
        <v>279</v>
      </c>
      <c r="N158" t="s">
        <v>195</v>
      </c>
      <c r="R158" t="s">
        <v>202</v>
      </c>
      <c r="T158">
        <v>40</v>
      </c>
      <c r="U158" t="s">
        <v>92</v>
      </c>
      <c r="V158" t="s">
        <v>1113</v>
      </c>
      <c r="X158" t="s">
        <v>217</v>
      </c>
      <c r="Y158" t="s">
        <v>213</v>
      </c>
      <c r="Z158" t="s">
        <v>296</v>
      </c>
      <c r="AB158" t="s">
        <v>93</v>
      </c>
      <c r="AC158" t="s">
        <v>100</v>
      </c>
      <c r="AD158" t="s">
        <v>235</v>
      </c>
      <c r="AF158" t="s">
        <v>229</v>
      </c>
      <c r="AH158" t="s">
        <v>235</v>
      </c>
      <c r="AV158" t="s">
        <v>265</v>
      </c>
      <c r="AW158" t="s">
        <v>265</v>
      </c>
      <c r="AX158" t="s">
        <v>266</v>
      </c>
      <c r="AY158" t="s">
        <v>271</v>
      </c>
      <c r="BC158" t="s">
        <v>265</v>
      </c>
      <c r="BD158" t="s">
        <v>266</v>
      </c>
    </row>
    <row r="159" spans="1:56" x14ac:dyDescent="0.25">
      <c r="A159">
        <v>297</v>
      </c>
      <c r="B159">
        <v>1254125</v>
      </c>
      <c r="C159" t="s">
        <v>305</v>
      </c>
      <c r="D159" t="s">
        <v>485</v>
      </c>
      <c r="E159" t="s">
        <v>643</v>
      </c>
      <c r="G159" t="s">
        <v>468</v>
      </c>
      <c r="H159" t="s">
        <v>468</v>
      </c>
      <c r="I159" t="s">
        <v>190</v>
      </c>
      <c r="J159" t="s">
        <v>192</v>
      </c>
      <c r="K159" t="b">
        <v>0</v>
      </c>
      <c r="L159">
        <v>1994</v>
      </c>
      <c r="M159" t="s">
        <v>280</v>
      </c>
      <c r="N159" t="s">
        <v>195</v>
      </c>
      <c r="R159" t="s">
        <v>207</v>
      </c>
      <c r="T159">
        <v>40</v>
      </c>
      <c r="U159" t="s">
        <v>92</v>
      </c>
      <c r="V159" t="s">
        <v>1113</v>
      </c>
      <c r="X159" t="s">
        <v>213</v>
      </c>
      <c r="Y159" t="s">
        <v>213</v>
      </c>
      <c r="Z159" t="s">
        <v>296</v>
      </c>
      <c r="AB159" t="s">
        <v>93</v>
      </c>
      <c r="AC159" t="s">
        <v>100</v>
      </c>
      <c r="AD159" t="s">
        <v>235</v>
      </c>
      <c r="AF159" t="s">
        <v>228</v>
      </c>
      <c r="AH159" t="s">
        <v>235</v>
      </c>
      <c r="AV159" t="s">
        <v>266</v>
      </c>
      <c r="AW159" t="s">
        <v>266</v>
      </c>
      <c r="AX159" t="s">
        <v>266</v>
      </c>
      <c r="AY159" t="s">
        <v>271</v>
      </c>
      <c r="BC159" t="s">
        <v>266</v>
      </c>
      <c r="BD159" t="s">
        <v>266</v>
      </c>
    </row>
    <row r="160" spans="1:56" x14ac:dyDescent="0.25">
      <c r="A160">
        <v>296</v>
      </c>
      <c r="B160">
        <v>1254103</v>
      </c>
      <c r="C160" t="s">
        <v>415</v>
      </c>
      <c r="D160" t="s">
        <v>914</v>
      </c>
      <c r="E160" t="s">
        <v>915</v>
      </c>
      <c r="G160" t="s">
        <v>468</v>
      </c>
      <c r="H160" t="s">
        <v>468</v>
      </c>
      <c r="I160" t="s">
        <v>190</v>
      </c>
      <c r="J160" t="s">
        <v>193</v>
      </c>
      <c r="K160" t="s">
        <v>1126</v>
      </c>
      <c r="L160">
        <v>1994</v>
      </c>
      <c r="M160" t="s">
        <v>281</v>
      </c>
      <c r="N160" t="s">
        <v>195</v>
      </c>
      <c r="R160" t="s">
        <v>106</v>
      </c>
      <c r="T160">
        <v>40</v>
      </c>
      <c r="U160" t="s">
        <v>92</v>
      </c>
      <c r="V160" t="s">
        <v>1118</v>
      </c>
      <c r="X160" t="s">
        <v>217</v>
      </c>
      <c r="Y160" t="s">
        <v>213</v>
      </c>
      <c r="Z160" t="s">
        <v>296</v>
      </c>
      <c r="AB160" t="s">
        <v>93</v>
      </c>
      <c r="AC160" t="s">
        <v>99</v>
      </c>
      <c r="AD160" t="s">
        <v>235</v>
      </c>
      <c r="AF160" t="s">
        <v>229</v>
      </c>
      <c r="AH160" t="s">
        <v>235</v>
      </c>
      <c r="AV160" t="s">
        <v>266</v>
      </c>
      <c r="AW160" t="s">
        <v>266</v>
      </c>
      <c r="AX160" t="s">
        <v>266</v>
      </c>
      <c r="AY160" t="s">
        <v>271</v>
      </c>
      <c r="BC160" t="s">
        <v>265</v>
      </c>
      <c r="BD160" t="s">
        <v>265</v>
      </c>
    </row>
    <row r="161" spans="1:56" x14ac:dyDescent="0.25">
      <c r="A161">
        <v>295</v>
      </c>
      <c r="B161">
        <v>1254210</v>
      </c>
      <c r="C161" t="s">
        <v>305</v>
      </c>
      <c r="D161" t="s">
        <v>570</v>
      </c>
      <c r="E161" t="s">
        <v>857</v>
      </c>
      <c r="G161" t="s">
        <v>468</v>
      </c>
      <c r="H161" t="s">
        <v>468</v>
      </c>
      <c r="I161" t="s">
        <v>190</v>
      </c>
      <c r="J161" t="s">
        <v>193</v>
      </c>
      <c r="K161" t="b">
        <v>0</v>
      </c>
      <c r="L161">
        <v>1993</v>
      </c>
      <c r="M161" t="s">
        <v>279</v>
      </c>
      <c r="N161" t="s">
        <v>195</v>
      </c>
      <c r="R161" t="s">
        <v>206</v>
      </c>
      <c r="T161">
        <v>40</v>
      </c>
      <c r="U161" t="s">
        <v>92</v>
      </c>
      <c r="V161" t="s">
        <v>1118</v>
      </c>
      <c r="X161" t="s">
        <v>217</v>
      </c>
      <c r="Y161" t="s">
        <v>214</v>
      </c>
      <c r="Z161" t="s">
        <v>296</v>
      </c>
      <c r="AB161" t="s">
        <v>93</v>
      </c>
      <c r="AC161" t="s">
        <v>99</v>
      </c>
      <c r="AD161" t="s">
        <v>235</v>
      </c>
      <c r="AF161" t="s">
        <v>229</v>
      </c>
      <c r="AH161" t="s">
        <v>235</v>
      </c>
      <c r="AV161" t="s">
        <v>266</v>
      </c>
      <c r="AW161" t="s">
        <v>267</v>
      </c>
      <c r="AX161" t="s">
        <v>266</v>
      </c>
      <c r="AY161" t="s">
        <v>270</v>
      </c>
      <c r="BC161" t="s">
        <v>266</v>
      </c>
      <c r="BD161" t="s">
        <v>266</v>
      </c>
    </row>
    <row r="162" spans="1:56" x14ac:dyDescent="0.25">
      <c r="A162">
        <v>274</v>
      </c>
      <c r="B162">
        <v>1234016</v>
      </c>
      <c r="C162" t="s">
        <v>305</v>
      </c>
      <c r="D162" t="s">
        <v>319</v>
      </c>
      <c r="E162" t="s">
        <v>892</v>
      </c>
      <c r="G162" t="s">
        <v>887</v>
      </c>
      <c r="H162" t="s">
        <v>1128</v>
      </c>
      <c r="I162" t="s">
        <v>190</v>
      </c>
      <c r="J162" t="s">
        <v>193</v>
      </c>
      <c r="K162" t="b">
        <v>0</v>
      </c>
      <c r="L162">
        <v>1993</v>
      </c>
      <c r="M162" t="s">
        <v>279</v>
      </c>
      <c r="N162" t="s">
        <v>195</v>
      </c>
      <c r="R162" t="s">
        <v>206</v>
      </c>
      <c r="T162">
        <v>40</v>
      </c>
      <c r="U162" t="s">
        <v>91</v>
      </c>
      <c r="V162" t="s">
        <v>1116</v>
      </c>
      <c r="X162" t="s">
        <v>217</v>
      </c>
      <c r="Y162" t="s">
        <v>217</v>
      </c>
      <c r="Z162" t="s">
        <v>297</v>
      </c>
      <c r="AB162" t="s">
        <v>93</v>
      </c>
      <c r="AC162" t="s">
        <v>100</v>
      </c>
      <c r="AD162" t="s">
        <v>235</v>
      </c>
      <c r="AF162" t="s">
        <v>229</v>
      </c>
      <c r="AH162" t="s">
        <v>235</v>
      </c>
      <c r="AV162" t="s">
        <v>266</v>
      </c>
      <c r="AW162" t="s">
        <v>266</v>
      </c>
      <c r="AX162" t="s">
        <v>266</v>
      </c>
      <c r="AY162" t="s">
        <v>270</v>
      </c>
      <c r="BC162" t="s">
        <v>266</v>
      </c>
      <c r="BD162" t="s">
        <v>266</v>
      </c>
    </row>
    <row r="163" spans="1:56" x14ac:dyDescent="0.25">
      <c r="A163">
        <v>273</v>
      </c>
      <c r="B163">
        <v>1234602</v>
      </c>
      <c r="C163" t="s">
        <v>305</v>
      </c>
      <c r="D163" t="s">
        <v>891</v>
      </c>
      <c r="E163" t="s">
        <v>342</v>
      </c>
      <c r="G163" t="s">
        <v>887</v>
      </c>
      <c r="H163" t="s">
        <v>1128</v>
      </c>
      <c r="I163" t="s">
        <v>190</v>
      </c>
      <c r="J163" t="s">
        <v>193</v>
      </c>
      <c r="K163" t="s">
        <v>1126</v>
      </c>
      <c r="L163">
        <v>1992</v>
      </c>
      <c r="M163" t="s">
        <v>280</v>
      </c>
      <c r="N163" t="s">
        <v>195</v>
      </c>
      <c r="R163" t="s">
        <v>206</v>
      </c>
      <c r="T163">
        <v>40</v>
      </c>
      <c r="U163" t="s">
        <v>92</v>
      </c>
      <c r="V163" t="s">
        <v>1118</v>
      </c>
      <c r="X163" t="s">
        <v>217</v>
      </c>
      <c r="Y163" t="s">
        <v>217</v>
      </c>
      <c r="Z163" t="s">
        <v>297</v>
      </c>
      <c r="AB163" t="s">
        <v>93</v>
      </c>
      <c r="AC163" t="s">
        <v>99</v>
      </c>
      <c r="AD163" t="s">
        <v>235</v>
      </c>
      <c r="AF163" t="s">
        <v>330</v>
      </c>
      <c r="AG163" t="s">
        <v>860</v>
      </c>
      <c r="AH163" t="s">
        <v>235</v>
      </c>
      <c r="AV163" t="s">
        <v>266</v>
      </c>
      <c r="AW163" t="s">
        <v>266</v>
      </c>
      <c r="AX163" t="s">
        <v>266</v>
      </c>
      <c r="AY163" t="s">
        <v>272</v>
      </c>
      <c r="BC163" t="s">
        <v>266</v>
      </c>
      <c r="BD163" t="s">
        <v>266</v>
      </c>
    </row>
    <row r="164" spans="1:56" x14ac:dyDescent="0.25">
      <c r="A164">
        <v>272</v>
      </c>
      <c r="B164">
        <v>1234015</v>
      </c>
      <c r="C164" t="s">
        <v>305</v>
      </c>
      <c r="D164" t="s">
        <v>319</v>
      </c>
      <c r="E164" t="s">
        <v>193</v>
      </c>
      <c r="G164" t="s">
        <v>887</v>
      </c>
      <c r="H164" t="s">
        <v>1128</v>
      </c>
      <c r="I164" t="s">
        <v>190</v>
      </c>
      <c r="J164" t="s">
        <v>193</v>
      </c>
      <c r="K164" t="s">
        <v>1126</v>
      </c>
      <c r="L164">
        <v>1993</v>
      </c>
      <c r="M164" t="s">
        <v>280</v>
      </c>
      <c r="N164" t="s">
        <v>195</v>
      </c>
      <c r="R164" t="s">
        <v>206</v>
      </c>
      <c r="T164">
        <v>40</v>
      </c>
      <c r="U164" t="s">
        <v>92</v>
      </c>
      <c r="V164" t="s">
        <v>1116</v>
      </c>
      <c r="X164" t="s">
        <v>217</v>
      </c>
      <c r="Y164" t="s">
        <v>217</v>
      </c>
      <c r="Z164" t="s">
        <v>296</v>
      </c>
      <c r="AB164" t="s">
        <v>93</v>
      </c>
      <c r="AC164" t="s">
        <v>99</v>
      </c>
      <c r="AD164" t="s">
        <v>235</v>
      </c>
      <c r="AF164" t="s">
        <v>330</v>
      </c>
      <c r="AG164" t="s">
        <v>860</v>
      </c>
      <c r="AH164" t="s">
        <v>235</v>
      </c>
      <c r="AV164" t="s">
        <v>265</v>
      </c>
      <c r="AW164" t="s">
        <v>265</v>
      </c>
      <c r="AX164" t="s">
        <v>266</v>
      </c>
      <c r="AY164" t="s">
        <v>271</v>
      </c>
      <c r="BC164" t="s">
        <v>266</v>
      </c>
      <c r="BD164" t="s">
        <v>266</v>
      </c>
    </row>
    <row r="165" spans="1:56" x14ac:dyDescent="0.25">
      <c r="A165">
        <v>271</v>
      </c>
      <c r="B165">
        <v>1234009</v>
      </c>
      <c r="C165" t="s">
        <v>316</v>
      </c>
      <c r="D165" t="s">
        <v>889</v>
      </c>
      <c r="E165" t="s">
        <v>890</v>
      </c>
      <c r="G165" t="s">
        <v>887</v>
      </c>
      <c r="H165" t="s">
        <v>1128</v>
      </c>
      <c r="I165" t="s">
        <v>190</v>
      </c>
      <c r="J165" t="s">
        <v>193</v>
      </c>
      <c r="K165" t="s">
        <v>1126</v>
      </c>
      <c r="L165">
        <v>1994</v>
      </c>
      <c r="M165" t="s">
        <v>281</v>
      </c>
      <c r="N165" t="s">
        <v>195</v>
      </c>
      <c r="R165" t="s">
        <v>208</v>
      </c>
      <c r="T165">
        <v>40</v>
      </c>
      <c r="U165" t="s">
        <v>90</v>
      </c>
      <c r="V165" t="s">
        <v>1116</v>
      </c>
      <c r="X165" t="s">
        <v>217</v>
      </c>
      <c r="Y165" t="s">
        <v>217</v>
      </c>
      <c r="Z165" t="s">
        <v>296</v>
      </c>
      <c r="AB165" t="s">
        <v>93</v>
      </c>
      <c r="AC165" t="s">
        <v>100</v>
      </c>
      <c r="AD165" t="s">
        <v>235</v>
      </c>
      <c r="AF165" t="s">
        <v>229</v>
      </c>
      <c r="AH165" t="s">
        <v>235</v>
      </c>
      <c r="AV165" t="s">
        <v>265</v>
      </c>
      <c r="AW165" t="s">
        <v>265</v>
      </c>
      <c r="AX165" t="s">
        <v>265</v>
      </c>
      <c r="AY165" t="s">
        <v>270</v>
      </c>
      <c r="BC165" t="s">
        <v>265</v>
      </c>
      <c r="BD165" t="s">
        <v>265</v>
      </c>
    </row>
    <row r="166" spans="1:56" x14ac:dyDescent="0.25">
      <c r="A166">
        <v>269</v>
      </c>
      <c r="B166">
        <v>1234023</v>
      </c>
      <c r="C166" t="s">
        <v>305</v>
      </c>
      <c r="D166" t="s">
        <v>321</v>
      </c>
      <c r="E166" t="s">
        <v>315</v>
      </c>
      <c r="G166" t="s">
        <v>887</v>
      </c>
      <c r="H166" t="s">
        <v>1128</v>
      </c>
      <c r="I166" t="s">
        <v>190</v>
      </c>
      <c r="J166" t="s">
        <v>193</v>
      </c>
      <c r="K166" t="s">
        <v>1126</v>
      </c>
      <c r="L166">
        <v>1992</v>
      </c>
      <c r="M166" t="s">
        <v>281</v>
      </c>
      <c r="N166" t="s">
        <v>195</v>
      </c>
      <c r="R166" t="s">
        <v>207</v>
      </c>
      <c r="T166">
        <v>40</v>
      </c>
      <c r="U166" t="s">
        <v>91</v>
      </c>
      <c r="V166" t="s">
        <v>1114</v>
      </c>
      <c r="X166" t="s">
        <v>217</v>
      </c>
      <c r="Y166" t="s">
        <v>213</v>
      </c>
      <c r="Z166" t="s">
        <v>296</v>
      </c>
      <c r="AB166" t="s">
        <v>93</v>
      </c>
      <c r="AC166" t="s">
        <v>100</v>
      </c>
      <c r="AD166" t="s">
        <v>235</v>
      </c>
      <c r="AF166" t="s">
        <v>229</v>
      </c>
      <c r="AH166" t="s">
        <v>235</v>
      </c>
      <c r="AV166" t="s">
        <v>266</v>
      </c>
      <c r="AW166" t="s">
        <v>265</v>
      </c>
      <c r="AX166" t="s">
        <v>266</v>
      </c>
      <c r="AY166" t="s">
        <v>270</v>
      </c>
      <c r="AZ166" t="s">
        <v>272</v>
      </c>
      <c r="BC166" t="s">
        <v>266</v>
      </c>
      <c r="BD166" t="s">
        <v>266</v>
      </c>
    </row>
    <row r="167" spans="1:56" x14ac:dyDescent="0.25">
      <c r="A167">
        <v>268</v>
      </c>
      <c r="B167">
        <v>1234017</v>
      </c>
      <c r="C167" t="s">
        <v>482</v>
      </c>
      <c r="D167" t="s">
        <v>47</v>
      </c>
      <c r="E167" t="s">
        <v>366</v>
      </c>
      <c r="G167" t="s">
        <v>887</v>
      </c>
      <c r="H167" t="s">
        <v>1128</v>
      </c>
      <c r="I167" t="s">
        <v>190</v>
      </c>
      <c r="J167" t="s">
        <v>192</v>
      </c>
      <c r="K167" t="b">
        <v>0</v>
      </c>
      <c r="L167">
        <v>1990</v>
      </c>
      <c r="M167" t="s">
        <v>279</v>
      </c>
      <c r="N167" t="s">
        <v>195</v>
      </c>
      <c r="R167" t="s">
        <v>207</v>
      </c>
      <c r="T167">
        <v>40</v>
      </c>
      <c r="U167" t="s">
        <v>90</v>
      </c>
      <c r="V167" t="s">
        <v>1113</v>
      </c>
      <c r="X167" t="s">
        <v>217</v>
      </c>
      <c r="Y167" t="s">
        <v>217</v>
      </c>
      <c r="Z167" t="s">
        <v>296</v>
      </c>
      <c r="AB167" t="s">
        <v>93</v>
      </c>
      <c r="AC167" t="s">
        <v>100</v>
      </c>
      <c r="AD167" t="s">
        <v>235</v>
      </c>
      <c r="AF167" t="s">
        <v>229</v>
      </c>
      <c r="AH167" t="s">
        <v>235</v>
      </c>
      <c r="AV167" t="s">
        <v>266</v>
      </c>
      <c r="AW167" t="s">
        <v>265</v>
      </c>
      <c r="AX167" t="s">
        <v>266</v>
      </c>
      <c r="AY167" t="s">
        <v>272</v>
      </c>
      <c r="BC167" t="s">
        <v>266</v>
      </c>
      <c r="BD167" t="s">
        <v>266</v>
      </c>
    </row>
    <row r="168" spans="1:56" x14ac:dyDescent="0.25">
      <c r="A168">
        <v>267</v>
      </c>
      <c r="B168">
        <v>1235119</v>
      </c>
      <c r="C168" t="s">
        <v>311</v>
      </c>
      <c r="D168" t="s">
        <v>541</v>
      </c>
      <c r="E168" t="s">
        <v>542</v>
      </c>
      <c r="G168" t="s">
        <v>868</v>
      </c>
      <c r="H168" t="s">
        <v>1128</v>
      </c>
      <c r="I168" t="s">
        <v>190</v>
      </c>
      <c r="J168" t="s">
        <v>193</v>
      </c>
      <c r="K168" t="s">
        <v>1126</v>
      </c>
      <c r="L168">
        <v>1993</v>
      </c>
      <c r="M168" t="s">
        <v>281</v>
      </c>
      <c r="N168" t="s">
        <v>195</v>
      </c>
      <c r="R168" t="s">
        <v>207</v>
      </c>
      <c r="T168">
        <v>40</v>
      </c>
      <c r="U168" t="s">
        <v>92</v>
      </c>
      <c r="V168" t="s">
        <v>1116</v>
      </c>
      <c r="X168" t="s">
        <v>217</v>
      </c>
      <c r="Y168" t="s">
        <v>213</v>
      </c>
      <c r="Z168" t="s">
        <v>296</v>
      </c>
      <c r="AB168" t="s">
        <v>93</v>
      </c>
      <c r="AC168" t="s">
        <v>100</v>
      </c>
      <c r="AD168" t="s">
        <v>235</v>
      </c>
      <c r="AF168" t="s">
        <v>228</v>
      </c>
      <c r="AH168" t="s">
        <v>235</v>
      </c>
      <c r="AV168" t="s">
        <v>266</v>
      </c>
      <c r="AW168" t="s">
        <v>266</v>
      </c>
      <c r="AX168" t="s">
        <v>266</v>
      </c>
      <c r="AY168" t="s">
        <v>170</v>
      </c>
      <c r="BC168" t="s">
        <v>266</v>
      </c>
      <c r="BD168" t="s">
        <v>266</v>
      </c>
    </row>
    <row r="169" spans="1:56" x14ac:dyDescent="0.25">
      <c r="A169">
        <v>266</v>
      </c>
      <c r="B169">
        <v>1235131</v>
      </c>
      <c r="C169" t="s">
        <v>305</v>
      </c>
      <c r="D169" t="s">
        <v>324</v>
      </c>
      <c r="E169" t="s">
        <v>886</v>
      </c>
      <c r="G169" t="s">
        <v>868</v>
      </c>
      <c r="H169" t="s">
        <v>1128</v>
      </c>
      <c r="I169" t="s">
        <v>190</v>
      </c>
      <c r="J169" t="s">
        <v>192</v>
      </c>
      <c r="K169" t="b">
        <v>0</v>
      </c>
      <c r="L169">
        <v>1993</v>
      </c>
      <c r="M169" t="s">
        <v>281</v>
      </c>
      <c r="N169" t="s">
        <v>195</v>
      </c>
      <c r="R169" t="s">
        <v>207</v>
      </c>
      <c r="T169">
        <v>40</v>
      </c>
      <c r="U169" t="s">
        <v>91</v>
      </c>
      <c r="V169" t="s">
        <v>1113</v>
      </c>
      <c r="X169" t="s">
        <v>217</v>
      </c>
      <c r="Y169" t="s">
        <v>217</v>
      </c>
      <c r="Z169" t="s">
        <v>297</v>
      </c>
      <c r="AB169" t="s">
        <v>184</v>
      </c>
      <c r="AC169" t="s">
        <v>99</v>
      </c>
      <c r="AD169" t="s">
        <v>235</v>
      </c>
      <c r="AF169" t="s">
        <v>229</v>
      </c>
      <c r="AH169" t="s">
        <v>235</v>
      </c>
      <c r="AV169" t="s">
        <v>265</v>
      </c>
      <c r="AW169" t="s">
        <v>265</v>
      </c>
      <c r="AX169" t="s">
        <v>266</v>
      </c>
      <c r="AY169" t="s">
        <v>272</v>
      </c>
      <c r="BC169" t="s">
        <v>266</v>
      </c>
      <c r="BD169" t="s">
        <v>266</v>
      </c>
    </row>
    <row r="170" spans="1:56" x14ac:dyDescent="0.25">
      <c r="A170">
        <v>263</v>
      </c>
      <c r="B170">
        <v>1135039</v>
      </c>
      <c r="C170" t="s">
        <v>305</v>
      </c>
      <c r="D170" t="s">
        <v>883</v>
      </c>
      <c r="E170" t="s">
        <v>339</v>
      </c>
      <c r="G170" t="s">
        <v>868</v>
      </c>
      <c r="H170" t="s">
        <v>1128</v>
      </c>
      <c r="I170" t="s">
        <v>190</v>
      </c>
      <c r="J170" t="s">
        <v>193</v>
      </c>
      <c r="K170" t="s">
        <v>1126</v>
      </c>
      <c r="L170">
        <v>1993</v>
      </c>
      <c r="M170" t="s">
        <v>281</v>
      </c>
      <c r="N170" t="s">
        <v>195</v>
      </c>
      <c r="R170" t="s">
        <v>207</v>
      </c>
      <c r="T170">
        <v>40</v>
      </c>
      <c r="U170" t="s">
        <v>90</v>
      </c>
      <c r="V170" t="s">
        <v>1113</v>
      </c>
      <c r="X170" t="s">
        <v>217</v>
      </c>
      <c r="Y170" t="s">
        <v>213</v>
      </c>
      <c r="Z170" t="s">
        <v>296</v>
      </c>
      <c r="AB170" t="s">
        <v>184</v>
      </c>
      <c r="AC170" t="s">
        <v>100</v>
      </c>
      <c r="AD170" t="s">
        <v>235</v>
      </c>
      <c r="AF170" t="s">
        <v>229</v>
      </c>
      <c r="AH170" t="s">
        <v>235</v>
      </c>
      <c r="AV170" t="s">
        <v>265</v>
      </c>
      <c r="AW170" t="s">
        <v>265</v>
      </c>
      <c r="AX170" t="s">
        <v>265</v>
      </c>
      <c r="AY170" t="s">
        <v>270</v>
      </c>
      <c r="BC170" t="s">
        <v>265</v>
      </c>
      <c r="BD170" t="s">
        <v>265</v>
      </c>
    </row>
    <row r="171" spans="1:56" x14ac:dyDescent="0.25">
      <c r="A171">
        <v>262</v>
      </c>
      <c r="B171">
        <v>1235128</v>
      </c>
      <c r="C171" t="s">
        <v>628</v>
      </c>
      <c r="D171" t="s">
        <v>370</v>
      </c>
      <c r="E171" t="s">
        <v>882</v>
      </c>
      <c r="G171" t="s">
        <v>868</v>
      </c>
      <c r="H171" t="s">
        <v>1128</v>
      </c>
      <c r="I171" t="s">
        <v>190</v>
      </c>
      <c r="J171" t="s">
        <v>192</v>
      </c>
      <c r="K171" t="b">
        <v>0</v>
      </c>
      <c r="L171">
        <v>1991</v>
      </c>
      <c r="M171" t="s">
        <v>280</v>
      </c>
      <c r="N171" t="s">
        <v>195</v>
      </c>
      <c r="R171" t="s">
        <v>207</v>
      </c>
      <c r="T171">
        <v>40</v>
      </c>
      <c r="U171" t="s">
        <v>92</v>
      </c>
      <c r="V171" t="s">
        <v>1113</v>
      </c>
      <c r="X171" t="s">
        <v>213</v>
      </c>
      <c r="Y171" t="s">
        <v>213</v>
      </c>
      <c r="Z171" t="s">
        <v>296</v>
      </c>
      <c r="AB171" t="s">
        <v>184</v>
      </c>
      <c r="AC171" t="s">
        <v>100</v>
      </c>
      <c r="AD171" t="s">
        <v>235</v>
      </c>
      <c r="AF171" t="s">
        <v>229</v>
      </c>
      <c r="AH171" t="s">
        <v>235</v>
      </c>
      <c r="AV171" t="s">
        <v>266</v>
      </c>
      <c r="AW171" t="s">
        <v>266</v>
      </c>
      <c r="AX171" t="s">
        <v>265</v>
      </c>
      <c r="AY171" t="s">
        <v>270</v>
      </c>
      <c r="BC171" t="s">
        <v>266</v>
      </c>
      <c r="BD171" t="s">
        <v>266</v>
      </c>
    </row>
    <row r="172" spans="1:56" x14ac:dyDescent="0.25">
      <c r="A172">
        <v>261</v>
      </c>
      <c r="B172">
        <v>1235001</v>
      </c>
      <c r="C172" t="s">
        <v>476</v>
      </c>
      <c r="D172" t="s">
        <v>319</v>
      </c>
      <c r="E172" t="s">
        <v>880</v>
      </c>
      <c r="G172" t="s">
        <v>868</v>
      </c>
      <c r="H172" t="s">
        <v>1128</v>
      </c>
      <c r="I172" t="s">
        <v>190</v>
      </c>
      <c r="J172" t="s">
        <v>193</v>
      </c>
      <c r="K172" t="s">
        <v>1126</v>
      </c>
      <c r="L172">
        <v>1990</v>
      </c>
      <c r="M172" t="s">
        <v>281</v>
      </c>
      <c r="N172" t="s">
        <v>195</v>
      </c>
      <c r="R172" t="s">
        <v>205</v>
      </c>
      <c r="S172" t="s">
        <v>881</v>
      </c>
      <c r="T172">
        <v>40</v>
      </c>
      <c r="U172" t="s">
        <v>91</v>
      </c>
      <c r="V172" t="s">
        <v>1118</v>
      </c>
      <c r="X172" t="s">
        <v>217</v>
      </c>
      <c r="Y172" t="s">
        <v>217</v>
      </c>
      <c r="Z172" t="s">
        <v>298</v>
      </c>
      <c r="AB172" t="s">
        <v>93</v>
      </c>
      <c r="AC172" t="s">
        <v>100</v>
      </c>
      <c r="AD172" t="s">
        <v>235</v>
      </c>
      <c r="AF172" t="s">
        <v>229</v>
      </c>
      <c r="AH172" t="s">
        <v>234</v>
      </c>
      <c r="AJ172" t="s">
        <v>238</v>
      </c>
      <c r="AV172" t="s">
        <v>266</v>
      </c>
      <c r="AW172" t="s">
        <v>265</v>
      </c>
      <c r="AX172" t="s">
        <v>265</v>
      </c>
      <c r="AY172" t="s">
        <v>270</v>
      </c>
      <c r="BC172" t="s">
        <v>265</v>
      </c>
      <c r="BD172" t="s">
        <v>265</v>
      </c>
    </row>
    <row r="173" spans="1:56" x14ac:dyDescent="0.25">
      <c r="A173">
        <v>260</v>
      </c>
      <c r="B173">
        <v>1235110</v>
      </c>
      <c r="C173" t="s">
        <v>456</v>
      </c>
      <c r="D173" t="s">
        <v>879</v>
      </c>
      <c r="E173" t="s">
        <v>504</v>
      </c>
      <c r="G173" t="s">
        <v>868</v>
      </c>
      <c r="H173" t="s">
        <v>1128</v>
      </c>
      <c r="I173" t="s">
        <v>190</v>
      </c>
      <c r="J173" t="s">
        <v>192</v>
      </c>
      <c r="K173" t="b">
        <v>0</v>
      </c>
      <c r="L173">
        <v>1994</v>
      </c>
      <c r="M173" t="s">
        <v>280</v>
      </c>
      <c r="N173" t="s">
        <v>195</v>
      </c>
      <c r="R173" t="s">
        <v>207</v>
      </c>
      <c r="T173">
        <v>40</v>
      </c>
      <c r="U173" t="s">
        <v>92</v>
      </c>
      <c r="V173" t="s">
        <v>1113</v>
      </c>
      <c r="X173" t="s">
        <v>213</v>
      </c>
      <c r="Y173" t="s">
        <v>213</v>
      </c>
      <c r="Z173" t="s">
        <v>296</v>
      </c>
      <c r="AB173" t="s">
        <v>93</v>
      </c>
      <c r="AC173" t="s">
        <v>100</v>
      </c>
      <c r="AD173" t="s">
        <v>235</v>
      </c>
      <c r="AF173" t="s">
        <v>229</v>
      </c>
      <c r="AH173" t="s">
        <v>235</v>
      </c>
      <c r="AV173" t="s">
        <v>266</v>
      </c>
      <c r="AW173" t="s">
        <v>266</v>
      </c>
      <c r="AX173" t="s">
        <v>266</v>
      </c>
      <c r="AY173" t="s">
        <v>270</v>
      </c>
      <c r="BC173" t="s">
        <v>266</v>
      </c>
      <c r="BD173" t="s">
        <v>266</v>
      </c>
    </row>
    <row r="174" spans="1:56" x14ac:dyDescent="0.25">
      <c r="A174">
        <v>259</v>
      </c>
      <c r="B174">
        <v>1235026</v>
      </c>
      <c r="C174" t="s">
        <v>317</v>
      </c>
      <c r="D174" t="s">
        <v>319</v>
      </c>
      <c r="E174" t="s">
        <v>878</v>
      </c>
      <c r="G174" t="s">
        <v>868</v>
      </c>
      <c r="H174" t="s">
        <v>1128</v>
      </c>
      <c r="I174" t="s">
        <v>190</v>
      </c>
      <c r="J174" t="s">
        <v>193</v>
      </c>
      <c r="K174" t="s">
        <v>1126</v>
      </c>
      <c r="L174">
        <v>1993</v>
      </c>
      <c r="M174" t="s">
        <v>280</v>
      </c>
      <c r="N174" t="s">
        <v>195</v>
      </c>
      <c r="R174" t="s">
        <v>207</v>
      </c>
      <c r="T174">
        <v>40</v>
      </c>
      <c r="U174" t="s">
        <v>92</v>
      </c>
      <c r="V174" t="s">
        <v>1118</v>
      </c>
      <c r="X174" t="s">
        <v>217</v>
      </c>
      <c r="Y174" t="s">
        <v>217</v>
      </c>
      <c r="Z174" t="s">
        <v>296</v>
      </c>
      <c r="AB174" t="s">
        <v>93</v>
      </c>
      <c r="AC174" t="s">
        <v>99</v>
      </c>
      <c r="AD174" t="s">
        <v>235</v>
      </c>
      <c r="AF174" t="s">
        <v>330</v>
      </c>
      <c r="AG174" t="s">
        <v>860</v>
      </c>
      <c r="AH174" t="s">
        <v>235</v>
      </c>
      <c r="AV174" t="s">
        <v>265</v>
      </c>
      <c r="AW174" t="s">
        <v>265</v>
      </c>
      <c r="AX174" t="s">
        <v>265</v>
      </c>
      <c r="AY174" t="s">
        <v>271</v>
      </c>
      <c r="BC174" t="s">
        <v>265</v>
      </c>
      <c r="BD174" t="s">
        <v>265</v>
      </c>
    </row>
    <row r="175" spans="1:56" x14ac:dyDescent="0.25">
      <c r="A175">
        <v>256</v>
      </c>
      <c r="B175">
        <v>1235017</v>
      </c>
      <c r="C175" t="s">
        <v>305</v>
      </c>
      <c r="D175" t="s">
        <v>348</v>
      </c>
      <c r="E175" t="s">
        <v>872</v>
      </c>
      <c r="G175" t="s">
        <v>868</v>
      </c>
      <c r="H175" t="s">
        <v>1128</v>
      </c>
      <c r="I175" t="s">
        <v>190</v>
      </c>
      <c r="J175" t="s">
        <v>192</v>
      </c>
      <c r="K175" t="b">
        <v>0</v>
      </c>
      <c r="L175">
        <v>1994</v>
      </c>
      <c r="M175" t="s">
        <v>280</v>
      </c>
      <c r="N175" t="s">
        <v>195</v>
      </c>
      <c r="R175" t="s">
        <v>207</v>
      </c>
      <c r="T175">
        <v>40</v>
      </c>
      <c r="U175" t="s">
        <v>92</v>
      </c>
      <c r="V175" t="s">
        <v>1117</v>
      </c>
      <c r="X175" t="s">
        <v>217</v>
      </c>
      <c r="Y175" t="s">
        <v>213</v>
      </c>
      <c r="Z175" t="s">
        <v>296</v>
      </c>
      <c r="AB175" t="s">
        <v>184</v>
      </c>
      <c r="AC175" t="s">
        <v>100</v>
      </c>
      <c r="AD175" t="s">
        <v>235</v>
      </c>
      <c r="AF175" t="s">
        <v>229</v>
      </c>
      <c r="AH175" t="s">
        <v>234</v>
      </c>
      <c r="AI175" t="s">
        <v>873</v>
      </c>
      <c r="AJ175" t="s">
        <v>188</v>
      </c>
      <c r="AQ175" t="s">
        <v>256</v>
      </c>
      <c r="AV175" t="s">
        <v>266</v>
      </c>
      <c r="AW175" t="s">
        <v>266</v>
      </c>
      <c r="AX175" t="s">
        <v>266</v>
      </c>
      <c r="AY175" t="s">
        <v>270</v>
      </c>
      <c r="BC175" t="s">
        <v>265</v>
      </c>
      <c r="BD175" t="s">
        <v>265</v>
      </c>
    </row>
    <row r="176" spans="1:56" x14ac:dyDescent="0.25">
      <c r="A176">
        <v>252</v>
      </c>
      <c r="B176">
        <v>1235019</v>
      </c>
      <c r="C176" t="s">
        <v>325</v>
      </c>
      <c r="D176" t="s">
        <v>866</v>
      </c>
      <c r="E176" t="s">
        <v>867</v>
      </c>
      <c r="G176" t="s">
        <v>868</v>
      </c>
      <c r="H176" t="s">
        <v>1128</v>
      </c>
      <c r="I176" t="s">
        <v>190</v>
      </c>
      <c r="J176" t="s">
        <v>192</v>
      </c>
      <c r="K176" t="b">
        <v>0</v>
      </c>
      <c r="L176">
        <v>1990</v>
      </c>
      <c r="M176" t="s">
        <v>279</v>
      </c>
      <c r="N176" t="s">
        <v>195</v>
      </c>
      <c r="R176" t="s">
        <v>206</v>
      </c>
      <c r="T176">
        <v>40</v>
      </c>
      <c r="U176" t="s">
        <v>91</v>
      </c>
      <c r="V176" t="s">
        <v>1114</v>
      </c>
      <c r="X176" t="s">
        <v>213</v>
      </c>
      <c r="Y176" t="s">
        <v>213</v>
      </c>
      <c r="Z176" t="s">
        <v>296</v>
      </c>
      <c r="AB176" t="s">
        <v>184</v>
      </c>
      <c r="AC176" t="s">
        <v>100</v>
      </c>
      <c r="AD176" t="s">
        <v>234</v>
      </c>
      <c r="AE176" t="s">
        <v>219</v>
      </c>
      <c r="AF176" t="s">
        <v>229</v>
      </c>
      <c r="AH176" t="s">
        <v>234</v>
      </c>
      <c r="AI176" t="s">
        <v>869</v>
      </c>
      <c r="AJ176" t="s">
        <v>188</v>
      </c>
      <c r="AV176" t="s">
        <v>266</v>
      </c>
      <c r="AW176" t="s">
        <v>266</v>
      </c>
      <c r="AX176" t="s">
        <v>266</v>
      </c>
      <c r="AY176" t="s">
        <v>270</v>
      </c>
      <c r="BC176" t="s">
        <v>266</v>
      </c>
      <c r="BD176" t="s">
        <v>265</v>
      </c>
    </row>
    <row r="177" spans="1:56" x14ac:dyDescent="0.25">
      <c r="A177">
        <v>251</v>
      </c>
      <c r="B177">
        <v>1236012</v>
      </c>
      <c r="C177" t="s">
        <v>482</v>
      </c>
      <c r="D177" t="s">
        <v>366</v>
      </c>
      <c r="E177" t="s">
        <v>572</v>
      </c>
      <c r="G177" t="s">
        <v>838</v>
      </c>
      <c r="H177" t="s">
        <v>838</v>
      </c>
      <c r="I177" t="s">
        <v>190</v>
      </c>
      <c r="J177" t="s">
        <v>192</v>
      </c>
      <c r="K177" t="b">
        <v>0</v>
      </c>
      <c r="L177">
        <v>1994</v>
      </c>
      <c r="M177" t="s">
        <v>281</v>
      </c>
      <c r="N177" t="s">
        <v>195</v>
      </c>
      <c r="R177" t="s">
        <v>207</v>
      </c>
      <c r="T177">
        <v>40</v>
      </c>
      <c r="U177" t="s">
        <v>92</v>
      </c>
      <c r="V177" t="s">
        <v>1113</v>
      </c>
      <c r="X177" t="s">
        <v>217</v>
      </c>
      <c r="Y177" t="s">
        <v>213</v>
      </c>
      <c r="Z177" t="s">
        <v>296</v>
      </c>
      <c r="AB177" t="s">
        <v>93</v>
      </c>
      <c r="AC177" t="s">
        <v>100</v>
      </c>
      <c r="AD177" t="s">
        <v>235</v>
      </c>
      <c r="AF177" t="s">
        <v>229</v>
      </c>
      <c r="AH177" t="s">
        <v>235</v>
      </c>
      <c r="AV177" t="s">
        <v>266</v>
      </c>
      <c r="AW177" t="s">
        <v>266</v>
      </c>
      <c r="AX177" t="s">
        <v>266</v>
      </c>
      <c r="AY177" t="s">
        <v>271</v>
      </c>
      <c r="BC177" t="s">
        <v>266</v>
      </c>
      <c r="BD177" t="s">
        <v>266</v>
      </c>
    </row>
    <row r="178" spans="1:56" x14ac:dyDescent="0.25">
      <c r="A178">
        <v>249</v>
      </c>
      <c r="B178">
        <v>1236101</v>
      </c>
      <c r="C178" t="s">
        <v>305</v>
      </c>
      <c r="D178" t="s">
        <v>319</v>
      </c>
      <c r="E178" t="s">
        <v>864</v>
      </c>
      <c r="G178" t="s">
        <v>838</v>
      </c>
      <c r="H178" t="s">
        <v>838</v>
      </c>
      <c r="I178" t="s">
        <v>190</v>
      </c>
      <c r="J178" t="s">
        <v>193</v>
      </c>
      <c r="K178" t="s">
        <v>1126</v>
      </c>
      <c r="L178">
        <v>1994</v>
      </c>
      <c r="M178" t="s">
        <v>281</v>
      </c>
      <c r="N178" t="s">
        <v>195</v>
      </c>
      <c r="R178" t="s">
        <v>207</v>
      </c>
      <c r="T178">
        <v>40</v>
      </c>
      <c r="U178" t="s">
        <v>92</v>
      </c>
      <c r="V178" t="s">
        <v>1113</v>
      </c>
      <c r="X178" t="s">
        <v>217</v>
      </c>
      <c r="Y178" t="s">
        <v>213</v>
      </c>
      <c r="Z178" t="s">
        <v>296</v>
      </c>
      <c r="AB178" t="s">
        <v>93</v>
      </c>
      <c r="AC178" t="s">
        <v>99</v>
      </c>
      <c r="AD178" t="s">
        <v>235</v>
      </c>
      <c r="AF178" t="s">
        <v>330</v>
      </c>
      <c r="AG178" t="s">
        <v>860</v>
      </c>
      <c r="AH178" t="s">
        <v>235</v>
      </c>
      <c r="AV178" t="s">
        <v>266</v>
      </c>
      <c r="AW178" t="s">
        <v>266</v>
      </c>
      <c r="AX178" t="s">
        <v>266</v>
      </c>
      <c r="AY178" t="s">
        <v>271</v>
      </c>
      <c r="BC178" t="s">
        <v>266</v>
      </c>
      <c r="BD178" t="s">
        <v>266</v>
      </c>
    </row>
    <row r="179" spans="1:56" x14ac:dyDescent="0.25">
      <c r="A179">
        <v>247</v>
      </c>
      <c r="B179">
        <v>1236006</v>
      </c>
      <c r="C179" t="s">
        <v>305</v>
      </c>
      <c r="D179" t="s">
        <v>319</v>
      </c>
      <c r="E179" t="s">
        <v>522</v>
      </c>
      <c r="G179" t="s">
        <v>838</v>
      </c>
      <c r="H179" t="s">
        <v>838</v>
      </c>
      <c r="I179" t="s">
        <v>190</v>
      </c>
      <c r="J179" t="s">
        <v>193</v>
      </c>
      <c r="K179" t="s">
        <v>1126</v>
      </c>
      <c r="L179">
        <v>1994</v>
      </c>
      <c r="M179" t="s">
        <v>281</v>
      </c>
      <c r="N179" t="s">
        <v>195</v>
      </c>
      <c r="R179" t="s">
        <v>207</v>
      </c>
      <c r="T179">
        <v>40</v>
      </c>
      <c r="U179" t="s">
        <v>92</v>
      </c>
      <c r="V179" t="s">
        <v>1113</v>
      </c>
      <c r="X179" t="s">
        <v>217</v>
      </c>
      <c r="Y179" t="s">
        <v>213</v>
      </c>
      <c r="Z179" t="s">
        <v>296</v>
      </c>
      <c r="AB179" t="s">
        <v>93</v>
      </c>
      <c r="AC179" t="s">
        <v>100</v>
      </c>
      <c r="AD179" t="s">
        <v>235</v>
      </c>
      <c r="AF179" t="s">
        <v>229</v>
      </c>
      <c r="AH179" t="s">
        <v>235</v>
      </c>
      <c r="AV179" t="s">
        <v>265</v>
      </c>
      <c r="AW179" t="s">
        <v>265</v>
      </c>
      <c r="AX179" t="s">
        <v>266</v>
      </c>
      <c r="AY179" t="s">
        <v>272</v>
      </c>
      <c r="BC179" t="s">
        <v>266</v>
      </c>
      <c r="BD179" t="s">
        <v>266</v>
      </c>
    </row>
    <row r="180" spans="1:56" x14ac:dyDescent="0.25">
      <c r="A180">
        <v>246</v>
      </c>
      <c r="B180">
        <v>1236007</v>
      </c>
      <c r="C180" t="s">
        <v>861</v>
      </c>
      <c r="D180" t="s">
        <v>491</v>
      </c>
      <c r="E180" t="s">
        <v>310</v>
      </c>
      <c r="G180" t="s">
        <v>838</v>
      </c>
      <c r="H180" t="s">
        <v>838</v>
      </c>
      <c r="I180" t="s">
        <v>190</v>
      </c>
      <c r="J180" t="s">
        <v>193</v>
      </c>
      <c r="K180" t="s">
        <v>1126</v>
      </c>
      <c r="L180">
        <v>1994</v>
      </c>
      <c r="M180" t="s">
        <v>281</v>
      </c>
      <c r="N180" t="s">
        <v>195</v>
      </c>
      <c r="R180" t="s">
        <v>207</v>
      </c>
      <c r="T180">
        <v>40</v>
      </c>
      <c r="U180" t="s">
        <v>92</v>
      </c>
      <c r="V180" t="s">
        <v>1118</v>
      </c>
      <c r="X180" t="s">
        <v>217</v>
      </c>
      <c r="Y180" t="s">
        <v>213</v>
      </c>
      <c r="Z180" t="s">
        <v>296</v>
      </c>
      <c r="AB180" t="s">
        <v>93</v>
      </c>
      <c r="AC180" t="s">
        <v>100</v>
      </c>
      <c r="AD180" t="s">
        <v>234</v>
      </c>
      <c r="AE180" t="s">
        <v>219</v>
      </c>
      <c r="AF180" t="s">
        <v>229</v>
      </c>
      <c r="AH180" t="s">
        <v>235</v>
      </c>
      <c r="AV180" t="s">
        <v>265</v>
      </c>
      <c r="AW180" t="s">
        <v>265</v>
      </c>
      <c r="AX180" t="s">
        <v>265</v>
      </c>
      <c r="AY180" t="s">
        <v>271</v>
      </c>
      <c r="BC180" t="s">
        <v>265</v>
      </c>
      <c r="BD180" t="s">
        <v>265</v>
      </c>
    </row>
    <row r="181" spans="1:56" x14ac:dyDescent="0.25">
      <c r="A181">
        <v>245</v>
      </c>
      <c r="B181">
        <v>1236021</v>
      </c>
      <c r="C181" t="s">
        <v>305</v>
      </c>
      <c r="D181" t="s">
        <v>858</v>
      </c>
      <c r="E181" t="s">
        <v>859</v>
      </c>
      <c r="G181" t="s">
        <v>838</v>
      </c>
      <c r="H181" t="s">
        <v>838</v>
      </c>
      <c r="I181" t="s">
        <v>190</v>
      </c>
      <c r="J181" t="s">
        <v>192</v>
      </c>
      <c r="K181" t="b">
        <v>0</v>
      </c>
      <c r="L181">
        <v>1994</v>
      </c>
      <c r="M181" t="s">
        <v>279</v>
      </c>
      <c r="N181" t="s">
        <v>195</v>
      </c>
      <c r="R181" t="s">
        <v>207</v>
      </c>
      <c r="T181">
        <v>40</v>
      </c>
      <c r="U181" t="s">
        <v>90</v>
      </c>
      <c r="V181" t="s">
        <v>1118</v>
      </c>
      <c r="X181" t="s">
        <v>217</v>
      </c>
      <c r="Y181" t="s">
        <v>213</v>
      </c>
      <c r="Z181" t="s">
        <v>296</v>
      </c>
      <c r="AB181" t="s">
        <v>93</v>
      </c>
      <c r="AC181" t="s">
        <v>99</v>
      </c>
      <c r="AD181" t="s">
        <v>235</v>
      </c>
      <c r="AF181" t="s">
        <v>330</v>
      </c>
      <c r="AG181" t="s">
        <v>860</v>
      </c>
      <c r="AH181" t="s">
        <v>235</v>
      </c>
      <c r="AV181" t="s">
        <v>266</v>
      </c>
      <c r="AW181" t="s">
        <v>265</v>
      </c>
      <c r="AX181" t="s">
        <v>265</v>
      </c>
      <c r="AY181" t="s">
        <v>272</v>
      </c>
      <c r="BC181" t="s">
        <v>266</v>
      </c>
      <c r="BD181" t="s">
        <v>266</v>
      </c>
    </row>
    <row r="182" spans="1:56" x14ac:dyDescent="0.25">
      <c r="A182">
        <v>244</v>
      </c>
      <c r="B182">
        <v>1236009</v>
      </c>
      <c r="C182" t="s">
        <v>305</v>
      </c>
      <c r="D182" t="s">
        <v>856</v>
      </c>
      <c r="E182" t="s">
        <v>857</v>
      </c>
      <c r="G182" t="s">
        <v>838</v>
      </c>
      <c r="H182" t="s">
        <v>838</v>
      </c>
      <c r="I182" t="s">
        <v>190</v>
      </c>
      <c r="J182" t="s">
        <v>193</v>
      </c>
      <c r="K182" t="s">
        <v>1126</v>
      </c>
      <c r="L182">
        <v>1993</v>
      </c>
      <c r="M182" t="s">
        <v>280</v>
      </c>
      <c r="N182" t="s">
        <v>195</v>
      </c>
      <c r="R182" t="s">
        <v>207</v>
      </c>
      <c r="T182">
        <v>40</v>
      </c>
      <c r="U182" t="s">
        <v>92</v>
      </c>
      <c r="V182" t="s">
        <v>1115</v>
      </c>
      <c r="X182" t="s">
        <v>217</v>
      </c>
      <c r="Y182" t="s">
        <v>213</v>
      </c>
      <c r="Z182" t="s">
        <v>296</v>
      </c>
      <c r="AB182" t="s">
        <v>93</v>
      </c>
      <c r="AC182" t="s">
        <v>100</v>
      </c>
      <c r="AD182" t="s">
        <v>235</v>
      </c>
      <c r="AF182" t="s">
        <v>229</v>
      </c>
      <c r="AH182" t="s">
        <v>235</v>
      </c>
      <c r="AV182" t="s">
        <v>266</v>
      </c>
      <c r="AW182" t="s">
        <v>266</v>
      </c>
      <c r="AX182" t="s">
        <v>265</v>
      </c>
      <c r="AY182" t="s">
        <v>271</v>
      </c>
      <c r="BC182" t="s">
        <v>265</v>
      </c>
      <c r="BD182" t="s">
        <v>265</v>
      </c>
    </row>
    <row r="183" spans="1:56" x14ac:dyDescent="0.25">
      <c r="A183">
        <v>243</v>
      </c>
      <c r="B183">
        <v>1236109</v>
      </c>
      <c r="C183" t="s">
        <v>305</v>
      </c>
      <c r="D183" t="s">
        <v>847</v>
      </c>
      <c r="E183" t="s">
        <v>306</v>
      </c>
      <c r="G183" t="s">
        <v>838</v>
      </c>
      <c r="H183" t="s">
        <v>838</v>
      </c>
      <c r="I183" t="s">
        <v>190</v>
      </c>
      <c r="J183" t="s">
        <v>193</v>
      </c>
      <c r="K183" t="s">
        <v>1126</v>
      </c>
      <c r="L183">
        <v>1993</v>
      </c>
      <c r="M183" t="s">
        <v>281</v>
      </c>
      <c r="N183" t="s">
        <v>195</v>
      </c>
      <c r="R183" t="s">
        <v>207</v>
      </c>
      <c r="T183">
        <v>40</v>
      </c>
      <c r="U183" t="s">
        <v>92</v>
      </c>
      <c r="V183" t="s">
        <v>1118</v>
      </c>
      <c r="X183" t="s">
        <v>217</v>
      </c>
      <c r="Y183" t="s">
        <v>217</v>
      </c>
      <c r="Z183" t="s">
        <v>296</v>
      </c>
      <c r="AB183" t="s">
        <v>184</v>
      </c>
      <c r="AC183" t="s">
        <v>100</v>
      </c>
      <c r="AD183" t="s">
        <v>234</v>
      </c>
      <c r="AE183" t="s">
        <v>221</v>
      </c>
      <c r="AF183" t="s">
        <v>229</v>
      </c>
      <c r="AH183" t="s">
        <v>235</v>
      </c>
      <c r="AV183" t="s">
        <v>265</v>
      </c>
      <c r="AW183" t="s">
        <v>266</v>
      </c>
      <c r="AX183" t="s">
        <v>266</v>
      </c>
      <c r="AY183" t="s">
        <v>270</v>
      </c>
      <c r="BC183" t="s">
        <v>266</v>
      </c>
      <c r="BD183" t="s">
        <v>266</v>
      </c>
    </row>
    <row r="184" spans="1:56" x14ac:dyDescent="0.25">
      <c r="A184">
        <v>186</v>
      </c>
      <c r="B184" t="s">
        <v>746</v>
      </c>
      <c r="C184" t="s">
        <v>318</v>
      </c>
      <c r="D184" t="s">
        <v>665</v>
      </c>
      <c r="E184" t="s">
        <v>479</v>
      </c>
      <c r="G184" t="s">
        <v>663</v>
      </c>
      <c r="H184" t="s">
        <v>663</v>
      </c>
      <c r="I184" t="s">
        <v>190</v>
      </c>
      <c r="J184" t="s">
        <v>192</v>
      </c>
      <c r="K184" t="b">
        <v>0</v>
      </c>
      <c r="L184">
        <v>1993</v>
      </c>
      <c r="M184" t="s">
        <v>214</v>
      </c>
      <c r="N184" t="s">
        <v>195</v>
      </c>
      <c r="T184" t="s">
        <v>309</v>
      </c>
      <c r="U184" t="s">
        <v>91</v>
      </c>
      <c r="V184" t="s">
        <v>1118</v>
      </c>
      <c r="X184" t="s">
        <v>214</v>
      </c>
      <c r="Y184" t="s">
        <v>217</v>
      </c>
      <c r="Z184" t="s">
        <v>297</v>
      </c>
      <c r="AB184" t="s">
        <v>93</v>
      </c>
      <c r="AC184" t="s">
        <v>101</v>
      </c>
      <c r="AD184" t="s">
        <v>234</v>
      </c>
      <c r="AE184" t="s">
        <v>219</v>
      </c>
      <c r="AF184" t="s">
        <v>330</v>
      </c>
      <c r="AG184" t="s">
        <v>581</v>
      </c>
      <c r="AH184" t="s">
        <v>235</v>
      </c>
      <c r="AV184" t="s">
        <v>266</v>
      </c>
      <c r="AW184" t="s">
        <v>266</v>
      </c>
      <c r="AX184" t="s">
        <v>266</v>
      </c>
      <c r="AY184" t="s">
        <v>270</v>
      </c>
      <c r="AZ184" t="s">
        <v>271</v>
      </c>
      <c r="BA184" t="s">
        <v>273</v>
      </c>
      <c r="BC184" t="s">
        <v>266</v>
      </c>
      <c r="BD184" t="s">
        <v>266</v>
      </c>
    </row>
    <row r="185" spans="1:56" x14ac:dyDescent="0.25">
      <c r="A185">
        <v>241</v>
      </c>
      <c r="B185">
        <v>1236114</v>
      </c>
      <c r="C185" t="s">
        <v>347</v>
      </c>
      <c r="D185" t="s">
        <v>324</v>
      </c>
      <c r="E185" t="s">
        <v>852</v>
      </c>
      <c r="G185" t="s">
        <v>838</v>
      </c>
      <c r="H185" t="s">
        <v>838</v>
      </c>
      <c r="I185" t="s">
        <v>190</v>
      </c>
      <c r="J185" t="s">
        <v>192</v>
      </c>
      <c r="K185" t="b">
        <v>0</v>
      </c>
      <c r="L185">
        <v>1994</v>
      </c>
      <c r="M185" t="s">
        <v>281</v>
      </c>
      <c r="N185" t="s">
        <v>195</v>
      </c>
      <c r="R185" t="s">
        <v>207</v>
      </c>
      <c r="T185">
        <v>40</v>
      </c>
      <c r="U185" t="s">
        <v>90</v>
      </c>
      <c r="V185" t="s">
        <v>1113</v>
      </c>
      <c r="X185" t="s">
        <v>217</v>
      </c>
      <c r="Y185" t="s">
        <v>213</v>
      </c>
      <c r="Z185" t="s">
        <v>296</v>
      </c>
      <c r="AB185" t="s">
        <v>93</v>
      </c>
      <c r="AC185" t="s">
        <v>99</v>
      </c>
      <c r="AD185" t="s">
        <v>235</v>
      </c>
      <c r="AF185" t="s">
        <v>229</v>
      </c>
      <c r="AH185" t="s">
        <v>235</v>
      </c>
      <c r="AV185" t="s">
        <v>266</v>
      </c>
      <c r="AW185" t="s">
        <v>266</v>
      </c>
      <c r="AX185" t="s">
        <v>266</v>
      </c>
      <c r="AY185" t="s">
        <v>272</v>
      </c>
      <c r="BC185" t="s">
        <v>266</v>
      </c>
      <c r="BD185" t="s">
        <v>266</v>
      </c>
    </row>
    <row r="186" spans="1:56" x14ac:dyDescent="0.25">
      <c r="A186">
        <v>188</v>
      </c>
      <c r="B186" t="s">
        <v>750</v>
      </c>
      <c r="C186" t="s">
        <v>603</v>
      </c>
      <c r="D186" t="s">
        <v>324</v>
      </c>
      <c r="E186" t="s">
        <v>751</v>
      </c>
      <c r="G186" t="s">
        <v>663</v>
      </c>
      <c r="H186" t="s">
        <v>663</v>
      </c>
      <c r="I186" t="s">
        <v>190</v>
      </c>
      <c r="J186" t="s">
        <v>192</v>
      </c>
      <c r="K186" t="b">
        <v>0</v>
      </c>
      <c r="L186">
        <v>1992</v>
      </c>
      <c r="M186" t="s">
        <v>214</v>
      </c>
      <c r="N186" t="s">
        <v>195</v>
      </c>
      <c r="T186" t="s">
        <v>309</v>
      </c>
      <c r="U186" t="s">
        <v>92</v>
      </c>
      <c r="V186" t="s">
        <v>1117</v>
      </c>
      <c r="X186" t="s">
        <v>214</v>
      </c>
      <c r="Y186" t="s">
        <v>217</v>
      </c>
      <c r="Z186" t="s">
        <v>296</v>
      </c>
      <c r="AB186" t="s">
        <v>184</v>
      </c>
      <c r="AC186" t="s">
        <v>101</v>
      </c>
      <c r="AD186" t="s">
        <v>234</v>
      </c>
      <c r="AE186" t="s">
        <v>219</v>
      </c>
      <c r="AH186" t="s">
        <v>235</v>
      </c>
      <c r="AV186" t="s">
        <v>265</v>
      </c>
      <c r="AW186" t="s">
        <v>266</v>
      </c>
      <c r="AX186" t="s">
        <v>266</v>
      </c>
      <c r="AY186" t="s">
        <v>273</v>
      </c>
      <c r="BC186" t="s">
        <v>266</v>
      </c>
      <c r="BD186" t="s">
        <v>266</v>
      </c>
    </row>
    <row r="187" spans="1:56" x14ac:dyDescent="0.25">
      <c r="A187">
        <v>240</v>
      </c>
      <c r="B187">
        <v>1236121</v>
      </c>
      <c r="C187" t="s">
        <v>305</v>
      </c>
      <c r="D187" t="s">
        <v>851</v>
      </c>
      <c r="E187" t="s">
        <v>329</v>
      </c>
      <c r="G187" t="s">
        <v>838</v>
      </c>
      <c r="H187" t="s">
        <v>838</v>
      </c>
      <c r="I187" t="s">
        <v>190</v>
      </c>
      <c r="J187" t="s">
        <v>193</v>
      </c>
      <c r="K187" t="b">
        <v>0</v>
      </c>
      <c r="L187">
        <v>1994</v>
      </c>
      <c r="M187" t="s">
        <v>282</v>
      </c>
      <c r="N187" t="s">
        <v>195</v>
      </c>
      <c r="R187" t="s">
        <v>207</v>
      </c>
      <c r="T187">
        <v>40</v>
      </c>
      <c r="U187" t="s">
        <v>90</v>
      </c>
      <c r="V187" t="s">
        <v>1118</v>
      </c>
      <c r="X187" t="s">
        <v>217</v>
      </c>
      <c r="Y187" t="s">
        <v>217</v>
      </c>
      <c r="Z187" t="s">
        <v>296</v>
      </c>
      <c r="AB187" t="s">
        <v>184</v>
      </c>
      <c r="AC187" t="s">
        <v>102</v>
      </c>
      <c r="AD187" t="s">
        <v>234</v>
      </c>
      <c r="AE187" t="s">
        <v>219</v>
      </c>
      <c r="AF187" t="s">
        <v>229</v>
      </c>
      <c r="AH187" t="s">
        <v>235</v>
      </c>
      <c r="AV187" t="s">
        <v>265</v>
      </c>
      <c r="AW187" t="s">
        <v>266</v>
      </c>
      <c r="AX187" t="s">
        <v>266</v>
      </c>
      <c r="AY187" t="s">
        <v>270</v>
      </c>
      <c r="BC187" t="s">
        <v>266</v>
      </c>
      <c r="BD187" t="s">
        <v>266</v>
      </c>
    </row>
    <row r="188" spans="1:56" x14ac:dyDescent="0.25">
      <c r="A188">
        <v>190</v>
      </c>
      <c r="B188" t="s">
        <v>753</v>
      </c>
      <c r="C188" t="s">
        <v>754</v>
      </c>
      <c r="D188" t="s">
        <v>665</v>
      </c>
      <c r="E188" t="s">
        <v>755</v>
      </c>
      <c r="G188" t="s">
        <v>663</v>
      </c>
      <c r="H188" t="s">
        <v>663</v>
      </c>
      <c r="I188" t="s">
        <v>190</v>
      </c>
      <c r="J188" t="s">
        <v>192</v>
      </c>
      <c r="K188" t="b">
        <v>0</v>
      </c>
      <c r="L188">
        <v>1993</v>
      </c>
      <c r="M188" t="s">
        <v>280</v>
      </c>
      <c r="N188" t="s">
        <v>195</v>
      </c>
      <c r="R188" t="s">
        <v>202</v>
      </c>
      <c r="U188" t="s">
        <v>92</v>
      </c>
      <c r="V188" t="s">
        <v>1114</v>
      </c>
      <c r="X188" t="s">
        <v>217</v>
      </c>
      <c r="Y188" t="s">
        <v>217</v>
      </c>
      <c r="Z188" t="s">
        <v>296</v>
      </c>
      <c r="AB188" t="s">
        <v>184</v>
      </c>
      <c r="AC188" t="s">
        <v>102</v>
      </c>
      <c r="AD188" t="s">
        <v>234</v>
      </c>
      <c r="AE188" t="s">
        <v>219</v>
      </c>
      <c r="AF188" t="s">
        <v>330</v>
      </c>
      <c r="AG188" t="s">
        <v>581</v>
      </c>
      <c r="AH188" t="s">
        <v>234</v>
      </c>
      <c r="AJ188" t="s">
        <v>238</v>
      </c>
      <c r="AV188" t="s">
        <v>265</v>
      </c>
      <c r="AW188" t="s">
        <v>266</v>
      </c>
      <c r="AX188" t="s">
        <v>266</v>
      </c>
      <c r="AY188" t="s">
        <v>273</v>
      </c>
      <c r="BC188" t="s">
        <v>266</v>
      </c>
      <c r="BD188" t="s">
        <v>266</v>
      </c>
    </row>
    <row r="189" spans="1:56" x14ac:dyDescent="0.25">
      <c r="A189">
        <v>191</v>
      </c>
      <c r="B189" t="s">
        <v>756</v>
      </c>
      <c r="C189" t="s">
        <v>586</v>
      </c>
      <c r="D189" t="s">
        <v>599</v>
      </c>
      <c r="E189" t="s">
        <v>757</v>
      </c>
      <c r="G189" t="s">
        <v>663</v>
      </c>
      <c r="H189" t="s">
        <v>663</v>
      </c>
      <c r="I189" t="s">
        <v>190</v>
      </c>
      <c r="J189" t="s">
        <v>192</v>
      </c>
      <c r="K189" t="b">
        <v>0</v>
      </c>
      <c r="L189">
        <v>1991</v>
      </c>
      <c r="M189" t="s">
        <v>279</v>
      </c>
      <c r="N189" t="s">
        <v>195</v>
      </c>
      <c r="R189" t="s">
        <v>202</v>
      </c>
      <c r="T189" t="s">
        <v>309</v>
      </c>
      <c r="U189" t="s">
        <v>92</v>
      </c>
      <c r="V189" t="s">
        <v>1114</v>
      </c>
      <c r="X189" t="s">
        <v>217</v>
      </c>
      <c r="Y189" t="s">
        <v>217</v>
      </c>
      <c r="Z189" t="s">
        <v>296</v>
      </c>
      <c r="AB189" t="s">
        <v>184</v>
      </c>
      <c r="AC189" t="s">
        <v>101</v>
      </c>
      <c r="AF189" t="s">
        <v>330</v>
      </c>
      <c r="AG189" t="s">
        <v>581</v>
      </c>
      <c r="AH189" t="s">
        <v>235</v>
      </c>
      <c r="AV189" t="s">
        <v>266</v>
      </c>
      <c r="AW189" t="s">
        <v>266</v>
      </c>
      <c r="AX189" t="s">
        <v>266</v>
      </c>
      <c r="AY189" t="s">
        <v>273</v>
      </c>
      <c r="BC189" t="s">
        <v>266</v>
      </c>
      <c r="BD189" t="s">
        <v>266</v>
      </c>
    </row>
    <row r="190" spans="1:56" x14ac:dyDescent="0.25">
      <c r="A190">
        <v>192</v>
      </c>
      <c r="B190" t="s">
        <v>758</v>
      </c>
      <c r="C190" t="s">
        <v>759</v>
      </c>
      <c r="D190" t="s">
        <v>760</v>
      </c>
      <c r="E190" t="s">
        <v>561</v>
      </c>
      <c r="G190" t="s">
        <v>663</v>
      </c>
      <c r="H190" t="s">
        <v>663</v>
      </c>
      <c r="I190" t="s">
        <v>190</v>
      </c>
      <c r="J190" t="s">
        <v>192</v>
      </c>
      <c r="K190" t="b">
        <v>0</v>
      </c>
      <c r="L190">
        <v>1993</v>
      </c>
      <c r="M190" t="s">
        <v>279</v>
      </c>
      <c r="N190" t="s">
        <v>195</v>
      </c>
      <c r="R190" t="s">
        <v>202</v>
      </c>
      <c r="T190" t="s">
        <v>309</v>
      </c>
      <c r="U190" t="s">
        <v>92</v>
      </c>
      <c r="V190" t="s">
        <v>1114</v>
      </c>
      <c r="X190" t="s">
        <v>217</v>
      </c>
      <c r="Y190" t="s">
        <v>217</v>
      </c>
      <c r="Z190" t="s">
        <v>296</v>
      </c>
      <c r="AB190" t="s">
        <v>184</v>
      </c>
      <c r="AC190" t="s">
        <v>102</v>
      </c>
      <c r="AD190" t="s">
        <v>234</v>
      </c>
      <c r="AE190" t="s">
        <v>221</v>
      </c>
      <c r="AF190" t="s">
        <v>330</v>
      </c>
      <c r="AG190" t="s">
        <v>581</v>
      </c>
      <c r="AH190" t="s">
        <v>235</v>
      </c>
      <c r="AV190" t="s">
        <v>265</v>
      </c>
      <c r="AW190" t="s">
        <v>266</v>
      </c>
      <c r="AX190" t="s">
        <v>266</v>
      </c>
      <c r="AY190" t="s">
        <v>271</v>
      </c>
      <c r="AZ190" t="s">
        <v>273</v>
      </c>
      <c r="BC190" t="s">
        <v>266</v>
      </c>
      <c r="BD190" t="s">
        <v>266</v>
      </c>
    </row>
    <row r="191" spans="1:56" x14ac:dyDescent="0.25">
      <c r="A191">
        <v>193</v>
      </c>
      <c r="B191" t="s">
        <v>761</v>
      </c>
      <c r="C191" t="s">
        <v>583</v>
      </c>
      <c r="D191" t="s">
        <v>320</v>
      </c>
      <c r="E191" t="s">
        <v>688</v>
      </c>
      <c r="G191" t="s">
        <v>663</v>
      </c>
      <c r="H191" t="s">
        <v>663</v>
      </c>
      <c r="I191" t="s">
        <v>190</v>
      </c>
      <c r="J191" t="s">
        <v>192</v>
      </c>
      <c r="K191" t="b">
        <v>0</v>
      </c>
      <c r="L191">
        <v>1991</v>
      </c>
      <c r="M191" t="s">
        <v>279</v>
      </c>
      <c r="N191" t="s">
        <v>195</v>
      </c>
      <c r="R191" t="s">
        <v>202</v>
      </c>
      <c r="T191" t="s">
        <v>309</v>
      </c>
      <c r="U191" t="s">
        <v>92</v>
      </c>
      <c r="V191" t="s">
        <v>1114</v>
      </c>
      <c r="X191" t="s">
        <v>217</v>
      </c>
      <c r="Y191" t="s">
        <v>217</v>
      </c>
      <c r="Z191" t="s">
        <v>297</v>
      </c>
      <c r="AB191" t="s">
        <v>184</v>
      </c>
      <c r="AC191" t="s">
        <v>102</v>
      </c>
      <c r="AD191" t="s">
        <v>234</v>
      </c>
      <c r="AE191" t="s">
        <v>219</v>
      </c>
      <c r="AF191" t="s">
        <v>330</v>
      </c>
      <c r="AG191" t="s">
        <v>581</v>
      </c>
      <c r="AH191" t="s">
        <v>235</v>
      </c>
      <c r="AV191" t="s">
        <v>265</v>
      </c>
      <c r="AW191" t="s">
        <v>266</v>
      </c>
      <c r="AX191" t="s">
        <v>266</v>
      </c>
      <c r="AY191" t="s">
        <v>273</v>
      </c>
      <c r="BC191" t="s">
        <v>266</v>
      </c>
      <c r="BD191" t="s">
        <v>266</v>
      </c>
    </row>
    <row r="192" spans="1:56" x14ac:dyDescent="0.25">
      <c r="A192">
        <v>194</v>
      </c>
      <c r="B192" t="s">
        <v>762</v>
      </c>
      <c r="C192" t="s">
        <v>593</v>
      </c>
      <c r="D192" t="s">
        <v>763</v>
      </c>
      <c r="E192" t="s">
        <v>113</v>
      </c>
      <c r="G192" t="s">
        <v>663</v>
      </c>
      <c r="H192" t="s">
        <v>663</v>
      </c>
      <c r="I192" t="s">
        <v>190</v>
      </c>
      <c r="J192" t="s">
        <v>192</v>
      </c>
      <c r="K192" t="b">
        <v>0</v>
      </c>
      <c r="L192">
        <v>1994</v>
      </c>
      <c r="M192" t="s">
        <v>279</v>
      </c>
      <c r="N192" t="s">
        <v>195</v>
      </c>
      <c r="R192" t="s">
        <v>202</v>
      </c>
      <c r="T192" t="s">
        <v>309</v>
      </c>
      <c r="U192" t="s">
        <v>92</v>
      </c>
      <c r="V192" t="s">
        <v>1118</v>
      </c>
      <c r="X192" t="s">
        <v>217</v>
      </c>
      <c r="Y192" t="s">
        <v>217</v>
      </c>
      <c r="Z192" t="s">
        <v>297</v>
      </c>
      <c r="AB192" t="s">
        <v>184</v>
      </c>
      <c r="AC192" t="s">
        <v>102</v>
      </c>
      <c r="AD192" t="s">
        <v>234</v>
      </c>
      <c r="AE192" t="s">
        <v>219</v>
      </c>
      <c r="AH192" t="s">
        <v>235</v>
      </c>
      <c r="AV192" t="s">
        <v>267</v>
      </c>
      <c r="AW192" t="s">
        <v>267</v>
      </c>
      <c r="AX192" t="s">
        <v>267</v>
      </c>
      <c r="AY192" t="s">
        <v>271</v>
      </c>
      <c r="AZ192" t="s">
        <v>273</v>
      </c>
      <c r="BC192" t="s">
        <v>266</v>
      </c>
      <c r="BD192" t="s">
        <v>266</v>
      </c>
    </row>
    <row r="193" spans="1:56" x14ac:dyDescent="0.25">
      <c r="A193">
        <v>195</v>
      </c>
      <c r="B193" t="s">
        <v>764</v>
      </c>
      <c r="C193" t="s">
        <v>628</v>
      </c>
      <c r="D193" t="s">
        <v>679</v>
      </c>
      <c r="E193" t="s">
        <v>546</v>
      </c>
      <c r="G193" t="s">
        <v>663</v>
      </c>
      <c r="H193" t="s">
        <v>663</v>
      </c>
      <c r="I193" t="s">
        <v>190</v>
      </c>
      <c r="J193" t="s">
        <v>192</v>
      </c>
      <c r="K193" t="b">
        <v>0</v>
      </c>
      <c r="L193">
        <v>1992</v>
      </c>
      <c r="M193" t="s">
        <v>280</v>
      </c>
      <c r="N193" t="s">
        <v>195</v>
      </c>
      <c r="R193" t="s">
        <v>202</v>
      </c>
      <c r="S193" t="s">
        <v>709</v>
      </c>
      <c r="T193" t="s">
        <v>327</v>
      </c>
      <c r="U193" t="s">
        <v>91</v>
      </c>
      <c r="V193" t="s">
        <v>1114</v>
      </c>
      <c r="X193" t="s">
        <v>214</v>
      </c>
      <c r="Y193" t="s">
        <v>214</v>
      </c>
      <c r="Z193" t="s">
        <v>297</v>
      </c>
      <c r="AB193" t="s">
        <v>184</v>
      </c>
      <c r="AC193" t="s">
        <v>101</v>
      </c>
      <c r="AD193" t="s">
        <v>234</v>
      </c>
      <c r="AE193" t="s">
        <v>221</v>
      </c>
      <c r="AF193" t="s">
        <v>330</v>
      </c>
      <c r="AG193" t="s">
        <v>581</v>
      </c>
      <c r="AH193" t="s">
        <v>235</v>
      </c>
      <c r="AV193" t="s">
        <v>265</v>
      </c>
      <c r="AW193" t="s">
        <v>267</v>
      </c>
      <c r="AX193" t="s">
        <v>266</v>
      </c>
      <c r="AY193" t="s">
        <v>271</v>
      </c>
      <c r="AZ193" t="s">
        <v>273</v>
      </c>
      <c r="BC193" t="s">
        <v>266</v>
      </c>
      <c r="BD193" t="s">
        <v>266</v>
      </c>
    </row>
    <row r="194" spans="1:56" x14ac:dyDescent="0.25">
      <c r="A194">
        <v>196</v>
      </c>
      <c r="B194" t="s">
        <v>765</v>
      </c>
      <c r="C194" t="s">
        <v>593</v>
      </c>
      <c r="D194" t="s">
        <v>599</v>
      </c>
      <c r="E194" t="s">
        <v>766</v>
      </c>
      <c r="G194" t="s">
        <v>663</v>
      </c>
      <c r="H194" t="s">
        <v>663</v>
      </c>
      <c r="I194" t="s">
        <v>190</v>
      </c>
      <c r="J194" t="s">
        <v>192</v>
      </c>
      <c r="K194" t="b">
        <v>0</v>
      </c>
      <c r="L194">
        <v>1993</v>
      </c>
      <c r="M194" t="s">
        <v>280</v>
      </c>
      <c r="N194" t="s">
        <v>195</v>
      </c>
      <c r="R194" t="s">
        <v>202</v>
      </c>
      <c r="T194" t="s">
        <v>309</v>
      </c>
      <c r="U194" t="s">
        <v>92</v>
      </c>
      <c r="V194" t="s">
        <v>1118</v>
      </c>
      <c r="X194" t="s">
        <v>217</v>
      </c>
      <c r="Z194" t="s">
        <v>297</v>
      </c>
      <c r="AB194" t="s">
        <v>184</v>
      </c>
      <c r="AC194" t="s">
        <v>102</v>
      </c>
      <c r="AD194" t="s">
        <v>234</v>
      </c>
      <c r="AE194" t="s">
        <v>219</v>
      </c>
      <c r="AF194" t="s">
        <v>330</v>
      </c>
      <c r="AG194" t="s">
        <v>581</v>
      </c>
      <c r="AH194" t="s">
        <v>235</v>
      </c>
      <c r="AV194" t="s">
        <v>266</v>
      </c>
      <c r="AW194" t="s">
        <v>266</v>
      </c>
      <c r="AX194" t="s">
        <v>266</v>
      </c>
      <c r="AY194" t="s">
        <v>271</v>
      </c>
      <c r="AZ194" t="s">
        <v>273</v>
      </c>
      <c r="BC194" t="s">
        <v>266</v>
      </c>
      <c r="BD194" t="s">
        <v>266</v>
      </c>
    </row>
    <row r="195" spans="1:56" x14ac:dyDescent="0.25">
      <c r="A195">
        <v>197</v>
      </c>
      <c r="B195" t="s">
        <v>767</v>
      </c>
      <c r="C195" t="s">
        <v>482</v>
      </c>
      <c r="D195" t="s">
        <v>457</v>
      </c>
      <c r="E195" t="s">
        <v>572</v>
      </c>
      <c r="G195" t="s">
        <v>663</v>
      </c>
      <c r="H195" t="s">
        <v>663</v>
      </c>
      <c r="I195" t="s">
        <v>190</v>
      </c>
      <c r="J195" t="s">
        <v>192</v>
      </c>
      <c r="K195" t="b">
        <v>0</v>
      </c>
      <c r="L195">
        <v>1993</v>
      </c>
      <c r="M195" t="s">
        <v>280</v>
      </c>
      <c r="N195" t="s">
        <v>195</v>
      </c>
      <c r="R195" t="s">
        <v>202</v>
      </c>
      <c r="T195" t="s">
        <v>309</v>
      </c>
      <c r="U195" t="s">
        <v>92</v>
      </c>
      <c r="V195" t="s">
        <v>1118</v>
      </c>
      <c r="AB195" t="s">
        <v>184</v>
      </c>
      <c r="AC195" t="s">
        <v>101</v>
      </c>
      <c r="AD195" t="s">
        <v>234</v>
      </c>
      <c r="AE195" t="s">
        <v>219</v>
      </c>
      <c r="AF195" t="s">
        <v>330</v>
      </c>
      <c r="AG195" t="s">
        <v>581</v>
      </c>
      <c r="AH195" t="s">
        <v>235</v>
      </c>
      <c r="AV195" t="s">
        <v>266</v>
      </c>
      <c r="AW195" t="s">
        <v>266</v>
      </c>
      <c r="AX195" t="s">
        <v>266</v>
      </c>
      <c r="AY195" t="s">
        <v>273</v>
      </c>
      <c r="BC195" t="s">
        <v>266</v>
      </c>
      <c r="BD195" t="s">
        <v>266</v>
      </c>
    </row>
    <row r="196" spans="1:56" x14ac:dyDescent="0.25">
      <c r="A196">
        <v>198</v>
      </c>
      <c r="B196" t="s">
        <v>768</v>
      </c>
      <c r="C196" t="s">
        <v>603</v>
      </c>
      <c r="D196" t="s">
        <v>324</v>
      </c>
      <c r="E196" t="s">
        <v>673</v>
      </c>
      <c r="G196" t="s">
        <v>663</v>
      </c>
      <c r="H196" t="s">
        <v>663</v>
      </c>
      <c r="I196" t="s">
        <v>190</v>
      </c>
      <c r="J196" t="s">
        <v>192</v>
      </c>
      <c r="K196" t="b">
        <v>0</v>
      </c>
      <c r="L196">
        <v>1994</v>
      </c>
      <c r="M196" t="s">
        <v>280</v>
      </c>
      <c r="N196" t="s">
        <v>195</v>
      </c>
      <c r="R196" t="s">
        <v>202</v>
      </c>
      <c r="T196" t="s">
        <v>309</v>
      </c>
      <c r="U196" t="s">
        <v>91</v>
      </c>
      <c r="V196" t="s">
        <v>1114</v>
      </c>
      <c r="X196" t="s">
        <v>214</v>
      </c>
      <c r="Z196" t="s">
        <v>297</v>
      </c>
      <c r="AB196" t="s">
        <v>184</v>
      </c>
      <c r="AC196" t="s">
        <v>102</v>
      </c>
      <c r="AD196" t="s">
        <v>234</v>
      </c>
      <c r="AE196" t="s">
        <v>219</v>
      </c>
      <c r="AF196" t="s">
        <v>230</v>
      </c>
      <c r="AH196" t="s">
        <v>235</v>
      </c>
      <c r="AV196" t="s">
        <v>266</v>
      </c>
      <c r="AW196" t="s">
        <v>266</v>
      </c>
      <c r="AX196" t="s">
        <v>266</v>
      </c>
      <c r="AY196" t="s">
        <v>271</v>
      </c>
      <c r="AZ196" t="s">
        <v>273</v>
      </c>
      <c r="BC196" t="s">
        <v>266</v>
      </c>
      <c r="BD196" t="s">
        <v>266</v>
      </c>
    </row>
    <row r="197" spans="1:56" x14ac:dyDescent="0.25">
      <c r="A197">
        <v>199</v>
      </c>
      <c r="B197" t="s">
        <v>769</v>
      </c>
      <c r="C197" t="s">
        <v>593</v>
      </c>
      <c r="D197" t="s">
        <v>320</v>
      </c>
      <c r="E197" t="s">
        <v>770</v>
      </c>
      <c r="G197" t="s">
        <v>663</v>
      </c>
      <c r="H197" t="s">
        <v>663</v>
      </c>
      <c r="I197" t="s">
        <v>190</v>
      </c>
      <c r="J197" t="s">
        <v>192</v>
      </c>
      <c r="K197" t="b">
        <v>0</v>
      </c>
      <c r="L197">
        <v>1988</v>
      </c>
      <c r="M197" t="s">
        <v>281</v>
      </c>
      <c r="N197" t="s">
        <v>195</v>
      </c>
      <c r="R197" t="s">
        <v>202</v>
      </c>
      <c r="T197" t="s">
        <v>327</v>
      </c>
      <c r="U197" t="s">
        <v>91</v>
      </c>
      <c r="V197" t="s">
        <v>1117</v>
      </c>
      <c r="X197" t="s">
        <v>217</v>
      </c>
      <c r="Z197" t="s">
        <v>297</v>
      </c>
      <c r="AB197" t="s">
        <v>184</v>
      </c>
      <c r="AC197" t="s">
        <v>101</v>
      </c>
      <c r="AD197" t="s">
        <v>234</v>
      </c>
      <c r="AE197" t="s">
        <v>291</v>
      </c>
      <c r="AF197" t="s">
        <v>330</v>
      </c>
      <c r="AG197" t="s">
        <v>581</v>
      </c>
      <c r="AH197" t="s">
        <v>234</v>
      </c>
      <c r="AJ197" t="s">
        <v>238</v>
      </c>
      <c r="AV197" t="s">
        <v>266</v>
      </c>
      <c r="AW197" t="s">
        <v>266</v>
      </c>
      <c r="AX197" t="s">
        <v>266</v>
      </c>
      <c r="AY197" t="s">
        <v>270</v>
      </c>
      <c r="AZ197" t="s">
        <v>271</v>
      </c>
      <c r="BA197" t="s">
        <v>273</v>
      </c>
      <c r="BC197" t="s">
        <v>266</v>
      </c>
      <c r="BD197" t="s">
        <v>266</v>
      </c>
    </row>
    <row r="198" spans="1:56" x14ac:dyDescent="0.25">
      <c r="A198">
        <v>200</v>
      </c>
      <c r="B198" t="s">
        <v>771</v>
      </c>
      <c r="C198" t="s">
        <v>583</v>
      </c>
      <c r="D198" t="s">
        <v>726</v>
      </c>
      <c r="E198" t="s">
        <v>508</v>
      </c>
      <c r="G198" t="s">
        <v>663</v>
      </c>
      <c r="H198" t="s">
        <v>663</v>
      </c>
      <c r="I198" t="s">
        <v>190</v>
      </c>
      <c r="J198" t="s">
        <v>192</v>
      </c>
      <c r="K198" t="b">
        <v>0</v>
      </c>
      <c r="L198">
        <v>1993</v>
      </c>
      <c r="M198" t="s">
        <v>280</v>
      </c>
      <c r="N198" t="s">
        <v>195</v>
      </c>
      <c r="R198" t="s">
        <v>202</v>
      </c>
      <c r="U198" t="s">
        <v>92</v>
      </c>
      <c r="V198" t="s">
        <v>1114</v>
      </c>
      <c r="X198" t="s">
        <v>217</v>
      </c>
      <c r="Y198" t="s">
        <v>217</v>
      </c>
      <c r="AB198" t="s">
        <v>184</v>
      </c>
      <c r="AC198" t="s">
        <v>102</v>
      </c>
      <c r="AD198" t="s">
        <v>234</v>
      </c>
      <c r="AE198" t="s">
        <v>219</v>
      </c>
      <c r="AF198" t="s">
        <v>330</v>
      </c>
      <c r="AG198" t="s">
        <v>581</v>
      </c>
      <c r="AV198" t="s">
        <v>265</v>
      </c>
      <c r="AW198" t="s">
        <v>266</v>
      </c>
      <c r="AX198" t="s">
        <v>266</v>
      </c>
      <c r="AY198" t="s">
        <v>273</v>
      </c>
      <c r="BC198" t="s">
        <v>265</v>
      </c>
      <c r="BD198" t="s">
        <v>266</v>
      </c>
    </row>
    <row r="199" spans="1:56" x14ac:dyDescent="0.25">
      <c r="A199">
        <v>201</v>
      </c>
      <c r="B199" t="s">
        <v>772</v>
      </c>
      <c r="C199" t="s">
        <v>586</v>
      </c>
      <c r="D199" t="s">
        <v>773</v>
      </c>
      <c r="E199" t="s">
        <v>508</v>
      </c>
      <c r="G199" t="s">
        <v>663</v>
      </c>
      <c r="H199" t="s">
        <v>663</v>
      </c>
      <c r="I199" t="s">
        <v>190</v>
      </c>
      <c r="J199" t="s">
        <v>192</v>
      </c>
      <c r="K199" t="b">
        <v>0</v>
      </c>
      <c r="L199">
        <v>1994</v>
      </c>
      <c r="M199" t="s">
        <v>279</v>
      </c>
      <c r="N199" t="s">
        <v>195</v>
      </c>
      <c r="R199" t="s">
        <v>202</v>
      </c>
      <c r="T199" t="s">
        <v>309</v>
      </c>
      <c r="U199" t="s">
        <v>92</v>
      </c>
      <c r="V199" t="s">
        <v>1117</v>
      </c>
      <c r="X199" t="s">
        <v>217</v>
      </c>
      <c r="Z199" t="s">
        <v>297</v>
      </c>
      <c r="AB199" t="s">
        <v>184</v>
      </c>
      <c r="AC199" t="s">
        <v>101</v>
      </c>
      <c r="AD199" t="s">
        <v>234</v>
      </c>
      <c r="AE199" t="s">
        <v>291</v>
      </c>
      <c r="AF199" t="s">
        <v>330</v>
      </c>
      <c r="AG199" t="s">
        <v>581</v>
      </c>
      <c r="AH199" t="s">
        <v>235</v>
      </c>
      <c r="AV199" t="s">
        <v>265</v>
      </c>
      <c r="AW199" t="s">
        <v>266</v>
      </c>
      <c r="AX199" t="s">
        <v>266</v>
      </c>
      <c r="AY199" t="s">
        <v>271</v>
      </c>
      <c r="AZ199" t="s">
        <v>273</v>
      </c>
      <c r="BC199" t="s">
        <v>265</v>
      </c>
      <c r="BD199" t="s">
        <v>266</v>
      </c>
    </row>
    <row r="200" spans="1:56" x14ac:dyDescent="0.25">
      <c r="A200">
        <v>202</v>
      </c>
      <c r="B200" t="s">
        <v>774</v>
      </c>
      <c r="C200" t="s">
        <v>775</v>
      </c>
      <c r="D200" t="s">
        <v>324</v>
      </c>
      <c r="E200" t="s">
        <v>776</v>
      </c>
      <c r="G200" t="s">
        <v>663</v>
      </c>
      <c r="H200" t="s">
        <v>663</v>
      </c>
      <c r="I200" t="s">
        <v>190</v>
      </c>
      <c r="J200" t="s">
        <v>192</v>
      </c>
      <c r="K200" t="b">
        <v>0</v>
      </c>
      <c r="L200">
        <v>1985</v>
      </c>
      <c r="M200" t="s">
        <v>280</v>
      </c>
      <c r="N200" t="s">
        <v>195</v>
      </c>
      <c r="U200" t="s">
        <v>91</v>
      </c>
      <c r="V200" t="s">
        <v>1114</v>
      </c>
      <c r="X200" t="s">
        <v>217</v>
      </c>
      <c r="Y200" t="s">
        <v>217</v>
      </c>
      <c r="Z200" t="s">
        <v>297</v>
      </c>
      <c r="AB200" t="s">
        <v>184</v>
      </c>
      <c r="AC200" t="s">
        <v>101</v>
      </c>
      <c r="AD200" t="s">
        <v>234</v>
      </c>
      <c r="AE200" t="s">
        <v>219</v>
      </c>
      <c r="AF200" t="s">
        <v>330</v>
      </c>
      <c r="AG200" t="s">
        <v>581</v>
      </c>
      <c r="AH200" t="s">
        <v>235</v>
      </c>
      <c r="AV200" t="s">
        <v>266</v>
      </c>
      <c r="AW200" t="s">
        <v>266</v>
      </c>
      <c r="AX200" t="s">
        <v>266</v>
      </c>
      <c r="AY200" t="s">
        <v>273</v>
      </c>
      <c r="BC200" t="s">
        <v>266</v>
      </c>
      <c r="BD200" t="s">
        <v>266</v>
      </c>
    </row>
    <row r="201" spans="1:56" x14ac:dyDescent="0.25">
      <c r="A201">
        <v>203</v>
      </c>
      <c r="B201" t="s">
        <v>777</v>
      </c>
      <c r="C201" t="s">
        <v>586</v>
      </c>
      <c r="D201" t="s">
        <v>778</v>
      </c>
      <c r="E201" t="s">
        <v>430</v>
      </c>
      <c r="G201" t="s">
        <v>663</v>
      </c>
      <c r="H201" t="s">
        <v>663</v>
      </c>
      <c r="I201" t="s">
        <v>190</v>
      </c>
      <c r="J201" t="s">
        <v>192</v>
      </c>
      <c r="K201" t="b">
        <v>0</v>
      </c>
      <c r="L201">
        <v>1986</v>
      </c>
      <c r="M201" t="s">
        <v>280</v>
      </c>
      <c r="N201" t="s">
        <v>195</v>
      </c>
      <c r="U201" t="s">
        <v>91</v>
      </c>
      <c r="V201" t="s">
        <v>1114</v>
      </c>
      <c r="X201" t="s">
        <v>217</v>
      </c>
      <c r="Y201" t="s">
        <v>217</v>
      </c>
      <c r="Z201" t="s">
        <v>297</v>
      </c>
      <c r="AB201" t="s">
        <v>184</v>
      </c>
      <c r="AC201" t="s">
        <v>101</v>
      </c>
      <c r="AD201" t="s">
        <v>235</v>
      </c>
      <c r="AF201" t="s">
        <v>330</v>
      </c>
      <c r="AG201" t="s">
        <v>581</v>
      </c>
      <c r="AV201" t="s">
        <v>265</v>
      </c>
      <c r="AW201" t="s">
        <v>266</v>
      </c>
      <c r="AX201" t="s">
        <v>266</v>
      </c>
      <c r="AY201" t="s">
        <v>271</v>
      </c>
      <c r="BC201" t="s">
        <v>266</v>
      </c>
      <c r="BD201" t="s">
        <v>266</v>
      </c>
    </row>
    <row r="202" spans="1:56" x14ac:dyDescent="0.25">
      <c r="A202">
        <v>204</v>
      </c>
      <c r="B202" t="s">
        <v>779</v>
      </c>
      <c r="C202" t="s">
        <v>369</v>
      </c>
      <c r="D202" t="s">
        <v>780</v>
      </c>
      <c r="E202" t="s">
        <v>781</v>
      </c>
      <c r="G202" t="s">
        <v>663</v>
      </c>
      <c r="H202" t="s">
        <v>663</v>
      </c>
      <c r="I202" t="s">
        <v>190</v>
      </c>
      <c r="J202" t="s">
        <v>192</v>
      </c>
      <c r="K202" t="b">
        <v>0</v>
      </c>
      <c r="L202">
        <v>1991</v>
      </c>
      <c r="M202" t="s">
        <v>280</v>
      </c>
      <c r="N202" t="s">
        <v>195</v>
      </c>
      <c r="U202" t="s">
        <v>92</v>
      </c>
      <c r="V202" t="s">
        <v>1117</v>
      </c>
      <c r="X202" t="s">
        <v>214</v>
      </c>
      <c r="Z202" t="s">
        <v>297</v>
      </c>
      <c r="AB202" t="s">
        <v>184</v>
      </c>
      <c r="AC202" t="s">
        <v>101</v>
      </c>
      <c r="AD202" t="s">
        <v>235</v>
      </c>
      <c r="AH202" t="s">
        <v>235</v>
      </c>
      <c r="AV202" t="s">
        <v>266</v>
      </c>
      <c r="AW202" t="s">
        <v>266</v>
      </c>
      <c r="AX202" t="s">
        <v>266</v>
      </c>
      <c r="AY202" t="s">
        <v>273</v>
      </c>
      <c r="BC202" t="s">
        <v>266</v>
      </c>
      <c r="BD202" t="s">
        <v>266</v>
      </c>
    </row>
    <row r="203" spans="1:56" x14ac:dyDescent="0.25">
      <c r="A203">
        <v>205</v>
      </c>
      <c r="B203" t="s">
        <v>782</v>
      </c>
      <c r="C203" t="s">
        <v>365</v>
      </c>
      <c r="D203" t="s">
        <v>570</v>
      </c>
      <c r="E203" t="s">
        <v>346</v>
      </c>
      <c r="G203" t="s">
        <v>663</v>
      </c>
      <c r="H203" t="s">
        <v>663</v>
      </c>
      <c r="I203" t="s">
        <v>190</v>
      </c>
      <c r="J203" t="s">
        <v>192</v>
      </c>
      <c r="K203" t="b">
        <v>0</v>
      </c>
      <c r="L203">
        <v>1993</v>
      </c>
      <c r="M203" t="s">
        <v>281</v>
      </c>
      <c r="N203" t="s">
        <v>195</v>
      </c>
      <c r="R203" t="s">
        <v>202</v>
      </c>
      <c r="T203" t="s">
        <v>327</v>
      </c>
      <c r="U203" t="s">
        <v>92</v>
      </c>
      <c r="V203" t="s">
        <v>1113</v>
      </c>
      <c r="X203" t="s">
        <v>217</v>
      </c>
      <c r="Y203" t="s">
        <v>217</v>
      </c>
      <c r="Z203" t="s">
        <v>296</v>
      </c>
      <c r="AB203" t="s">
        <v>184</v>
      </c>
      <c r="AC203" t="s">
        <v>101</v>
      </c>
      <c r="AD203" t="s">
        <v>234</v>
      </c>
      <c r="AE203" t="s">
        <v>291</v>
      </c>
      <c r="AF203" t="s">
        <v>230</v>
      </c>
      <c r="AH203" t="s">
        <v>234</v>
      </c>
      <c r="AJ203" t="s">
        <v>238</v>
      </c>
      <c r="AV203" t="s">
        <v>266</v>
      </c>
      <c r="AW203" t="s">
        <v>266</v>
      </c>
      <c r="AX203" t="s">
        <v>266</v>
      </c>
      <c r="AY203" t="s">
        <v>271</v>
      </c>
      <c r="AZ203" t="s">
        <v>273</v>
      </c>
      <c r="BC203" t="s">
        <v>266</v>
      </c>
      <c r="BD203" t="s">
        <v>266</v>
      </c>
    </row>
    <row r="204" spans="1:56" x14ac:dyDescent="0.25">
      <c r="A204">
        <v>206</v>
      </c>
      <c r="B204" t="s">
        <v>783</v>
      </c>
      <c r="C204" t="s">
        <v>586</v>
      </c>
      <c r="D204" t="s">
        <v>784</v>
      </c>
      <c r="E204" t="s">
        <v>785</v>
      </c>
      <c r="G204" t="s">
        <v>663</v>
      </c>
      <c r="H204" t="s">
        <v>663</v>
      </c>
      <c r="I204" t="s">
        <v>190</v>
      </c>
      <c r="J204" t="s">
        <v>192</v>
      </c>
      <c r="K204" t="b">
        <v>0</v>
      </c>
      <c r="L204">
        <v>1992</v>
      </c>
      <c r="M204" t="s">
        <v>280</v>
      </c>
      <c r="N204" t="s">
        <v>195</v>
      </c>
      <c r="R204" t="s">
        <v>202</v>
      </c>
      <c r="S204" t="s">
        <v>707</v>
      </c>
      <c r="T204" t="s">
        <v>309</v>
      </c>
      <c r="U204" t="s">
        <v>92</v>
      </c>
      <c r="V204" t="s">
        <v>1114</v>
      </c>
      <c r="X204" t="s">
        <v>214</v>
      </c>
      <c r="Z204" t="s">
        <v>297</v>
      </c>
      <c r="AB204" t="s">
        <v>184</v>
      </c>
      <c r="AC204" t="s">
        <v>101</v>
      </c>
      <c r="AD204" t="s">
        <v>234</v>
      </c>
      <c r="AE204" t="s">
        <v>219</v>
      </c>
      <c r="AF204" t="s">
        <v>330</v>
      </c>
      <c r="AG204" t="s">
        <v>581</v>
      </c>
      <c r="AH204" t="s">
        <v>234</v>
      </c>
      <c r="AI204" t="s">
        <v>699</v>
      </c>
      <c r="AJ204" t="s">
        <v>238</v>
      </c>
      <c r="AV204" t="s">
        <v>266</v>
      </c>
      <c r="AW204" t="s">
        <v>266</v>
      </c>
      <c r="AX204" t="s">
        <v>266</v>
      </c>
      <c r="AY204" t="s">
        <v>270</v>
      </c>
      <c r="AZ204" t="s">
        <v>271</v>
      </c>
      <c r="BA204" t="s">
        <v>273</v>
      </c>
      <c r="BC204" t="s">
        <v>266</v>
      </c>
      <c r="BD204" t="s">
        <v>266</v>
      </c>
    </row>
    <row r="205" spans="1:56" x14ac:dyDescent="0.25">
      <c r="A205">
        <v>207</v>
      </c>
      <c r="B205" t="s">
        <v>786</v>
      </c>
      <c r="C205" t="s">
        <v>441</v>
      </c>
      <c r="D205" t="s">
        <v>780</v>
      </c>
      <c r="E205" t="s">
        <v>787</v>
      </c>
      <c r="G205" t="s">
        <v>663</v>
      </c>
      <c r="H205" t="s">
        <v>663</v>
      </c>
      <c r="I205" t="s">
        <v>190</v>
      </c>
      <c r="J205" t="s">
        <v>192</v>
      </c>
      <c r="K205" t="b">
        <v>0</v>
      </c>
      <c r="L205">
        <v>1994</v>
      </c>
      <c r="M205" t="s">
        <v>280</v>
      </c>
      <c r="N205" t="s">
        <v>195</v>
      </c>
      <c r="R205" t="s">
        <v>202</v>
      </c>
      <c r="T205" t="s">
        <v>309</v>
      </c>
      <c r="U205" t="s">
        <v>92</v>
      </c>
      <c r="V205" t="s">
        <v>1114</v>
      </c>
      <c r="X205" t="s">
        <v>214</v>
      </c>
      <c r="Y205" t="s">
        <v>217</v>
      </c>
      <c r="Z205" t="s">
        <v>297</v>
      </c>
      <c r="AB205" t="s">
        <v>185</v>
      </c>
      <c r="AC205" t="s">
        <v>101</v>
      </c>
      <c r="AD205" t="s">
        <v>234</v>
      </c>
      <c r="AE205" t="s">
        <v>219</v>
      </c>
      <c r="AF205" t="s">
        <v>330</v>
      </c>
      <c r="AG205" t="s">
        <v>581</v>
      </c>
      <c r="AH205" t="s">
        <v>235</v>
      </c>
      <c r="AV205" t="s">
        <v>266</v>
      </c>
      <c r="AW205" t="s">
        <v>266</v>
      </c>
      <c r="AX205" t="s">
        <v>266</v>
      </c>
      <c r="AY205" t="s">
        <v>273</v>
      </c>
      <c r="BC205" t="s">
        <v>266</v>
      </c>
      <c r="BD205" t="s">
        <v>266</v>
      </c>
    </row>
    <row r="206" spans="1:56" x14ac:dyDescent="0.25">
      <c r="A206">
        <v>208</v>
      </c>
      <c r="B206" t="s">
        <v>788</v>
      </c>
      <c r="C206" t="s">
        <v>318</v>
      </c>
      <c r="D206" t="s">
        <v>685</v>
      </c>
      <c r="E206" t="s">
        <v>789</v>
      </c>
      <c r="G206" t="s">
        <v>663</v>
      </c>
      <c r="H206" t="s">
        <v>663</v>
      </c>
      <c r="I206" t="s">
        <v>190</v>
      </c>
      <c r="J206" t="s">
        <v>192</v>
      </c>
      <c r="K206" t="b">
        <v>0</v>
      </c>
      <c r="L206">
        <v>1994</v>
      </c>
      <c r="M206" t="s">
        <v>279</v>
      </c>
      <c r="N206" t="s">
        <v>195</v>
      </c>
      <c r="R206" t="s">
        <v>202</v>
      </c>
      <c r="U206" t="s">
        <v>92</v>
      </c>
      <c r="V206" t="s">
        <v>1114</v>
      </c>
      <c r="X206" t="s">
        <v>217</v>
      </c>
      <c r="Y206" t="s">
        <v>217</v>
      </c>
      <c r="AC206" t="s">
        <v>102</v>
      </c>
      <c r="AD206" t="s">
        <v>234</v>
      </c>
      <c r="AE206" t="s">
        <v>292</v>
      </c>
      <c r="AF206" t="s">
        <v>330</v>
      </c>
      <c r="AG206" t="s">
        <v>581</v>
      </c>
      <c r="AH206" t="s">
        <v>235</v>
      </c>
      <c r="AV206" t="s">
        <v>266</v>
      </c>
      <c r="AW206" t="s">
        <v>266</v>
      </c>
      <c r="AX206" t="s">
        <v>266</v>
      </c>
      <c r="AY206" t="s">
        <v>273</v>
      </c>
      <c r="BC206" t="s">
        <v>266</v>
      </c>
      <c r="BD206" t="s">
        <v>266</v>
      </c>
    </row>
    <row r="207" spans="1:56" x14ac:dyDescent="0.25">
      <c r="A207">
        <v>209</v>
      </c>
      <c r="B207" t="s">
        <v>790</v>
      </c>
      <c r="C207" t="s">
        <v>586</v>
      </c>
      <c r="D207" t="s">
        <v>791</v>
      </c>
      <c r="E207" t="s">
        <v>726</v>
      </c>
      <c r="G207" t="s">
        <v>663</v>
      </c>
      <c r="H207" t="s">
        <v>663</v>
      </c>
      <c r="I207" t="s">
        <v>190</v>
      </c>
      <c r="J207" t="s">
        <v>192</v>
      </c>
      <c r="K207" t="b">
        <v>0</v>
      </c>
      <c r="L207">
        <v>1993</v>
      </c>
      <c r="M207" t="s">
        <v>279</v>
      </c>
      <c r="N207" t="s">
        <v>195</v>
      </c>
      <c r="R207" t="s">
        <v>202</v>
      </c>
      <c r="T207" t="s">
        <v>327</v>
      </c>
      <c r="U207" t="s">
        <v>91</v>
      </c>
      <c r="V207" t="s">
        <v>1118</v>
      </c>
      <c r="X207" t="s">
        <v>214</v>
      </c>
      <c r="Y207" t="s">
        <v>214</v>
      </c>
      <c r="Z207" t="s">
        <v>297</v>
      </c>
      <c r="AB207" t="s">
        <v>184</v>
      </c>
      <c r="AC207" t="s">
        <v>101</v>
      </c>
      <c r="AD207" t="s">
        <v>234</v>
      </c>
      <c r="AE207" t="s">
        <v>221</v>
      </c>
      <c r="AF207" t="s">
        <v>230</v>
      </c>
      <c r="AH207" t="s">
        <v>235</v>
      </c>
      <c r="AV207" t="s">
        <v>265</v>
      </c>
      <c r="AW207" t="s">
        <v>267</v>
      </c>
      <c r="AX207" t="s">
        <v>266</v>
      </c>
      <c r="AY207" t="s">
        <v>271</v>
      </c>
      <c r="AZ207" t="s">
        <v>273</v>
      </c>
      <c r="BC207" t="s">
        <v>266</v>
      </c>
      <c r="BD207" t="s">
        <v>266</v>
      </c>
    </row>
    <row r="208" spans="1:56" x14ac:dyDescent="0.25">
      <c r="A208">
        <v>210</v>
      </c>
      <c r="B208" t="s">
        <v>792</v>
      </c>
      <c r="C208" t="s">
        <v>603</v>
      </c>
      <c r="D208" t="s">
        <v>793</v>
      </c>
      <c r="E208" t="s">
        <v>669</v>
      </c>
      <c r="G208" t="s">
        <v>663</v>
      </c>
      <c r="H208" t="s">
        <v>663</v>
      </c>
      <c r="I208" t="s">
        <v>190</v>
      </c>
      <c r="J208" t="s">
        <v>192</v>
      </c>
      <c r="K208" t="b">
        <v>0</v>
      </c>
      <c r="L208">
        <v>1992</v>
      </c>
      <c r="M208" t="s">
        <v>280</v>
      </c>
      <c r="N208" t="s">
        <v>195</v>
      </c>
      <c r="R208" t="s">
        <v>202</v>
      </c>
      <c r="T208" t="s">
        <v>309</v>
      </c>
      <c r="U208" t="s">
        <v>92</v>
      </c>
      <c r="V208" t="s">
        <v>1118</v>
      </c>
      <c r="X208" t="s">
        <v>217</v>
      </c>
      <c r="Y208" t="s">
        <v>217</v>
      </c>
      <c r="Z208" t="s">
        <v>297</v>
      </c>
      <c r="AB208" t="s">
        <v>184</v>
      </c>
      <c r="AC208" t="s">
        <v>102</v>
      </c>
      <c r="AD208" t="s">
        <v>234</v>
      </c>
      <c r="AE208" t="s">
        <v>291</v>
      </c>
      <c r="AF208" t="s">
        <v>330</v>
      </c>
      <c r="AG208" t="s">
        <v>581</v>
      </c>
      <c r="AH208" t="s">
        <v>234</v>
      </c>
      <c r="AJ208" t="s">
        <v>238</v>
      </c>
      <c r="AV208" t="s">
        <v>266</v>
      </c>
      <c r="AW208" t="s">
        <v>266</v>
      </c>
      <c r="AX208" t="s">
        <v>266</v>
      </c>
      <c r="AY208" t="s">
        <v>271</v>
      </c>
      <c r="AZ208" t="s">
        <v>273</v>
      </c>
      <c r="BC208" t="s">
        <v>266</v>
      </c>
      <c r="BD208" t="s">
        <v>266</v>
      </c>
    </row>
    <row r="209" spans="1:56" x14ac:dyDescent="0.25">
      <c r="A209">
        <v>211</v>
      </c>
      <c r="B209" t="s">
        <v>794</v>
      </c>
      <c r="C209" t="s">
        <v>795</v>
      </c>
      <c r="D209" t="s">
        <v>324</v>
      </c>
      <c r="E209" t="s">
        <v>659</v>
      </c>
      <c r="G209" t="s">
        <v>663</v>
      </c>
      <c r="H209" t="s">
        <v>663</v>
      </c>
      <c r="I209" t="s">
        <v>190</v>
      </c>
      <c r="J209" t="s">
        <v>192</v>
      </c>
      <c r="K209" t="b">
        <v>0</v>
      </c>
      <c r="L209">
        <v>1992</v>
      </c>
      <c r="M209" t="s">
        <v>281</v>
      </c>
      <c r="N209" t="s">
        <v>195</v>
      </c>
      <c r="R209" t="s">
        <v>202</v>
      </c>
      <c r="U209" t="s">
        <v>92</v>
      </c>
      <c r="V209" t="s">
        <v>1114</v>
      </c>
      <c r="X209" t="s">
        <v>217</v>
      </c>
      <c r="Y209" t="s">
        <v>217</v>
      </c>
      <c r="Z209" t="s">
        <v>297</v>
      </c>
      <c r="AB209" t="s">
        <v>184</v>
      </c>
      <c r="AC209" t="s">
        <v>101</v>
      </c>
      <c r="AD209" t="s">
        <v>235</v>
      </c>
      <c r="AF209" t="s">
        <v>330</v>
      </c>
      <c r="AG209" t="s">
        <v>581</v>
      </c>
      <c r="AH209" t="s">
        <v>234</v>
      </c>
      <c r="AJ209" t="s">
        <v>238</v>
      </c>
      <c r="AV209" t="s">
        <v>265</v>
      </c>
      <c r="AW209" t="s">
        <v>266</v>
      </c>
      <c r="AX209" t="s">
        <v>266</v>
      </c>
      <c r="AY209" t="s">
        <v>273</v>
      </c>
      <c r="BC209" t="s">
        <v>266</v>
      </c>
      <c r="BD209" t="s">
        <v>266</v>
      </c>
    </row>
    <row r="210" spans="1:56" x14ac:dyDescent="0.25">
      <c r="A210">
        <v>212</v>
      </c>
      <c r="B210" t="s">
        <v>796</v>
      </c>
      <c r="C210" t="s">
        <v>587</v>
      </c>
      <c r="D210" t="s">
        <v>797</v>
      </c>
      <c r="E210" t="s">
        <v>733</v>
      </c>
      <c r="G210" t="s">
        <v>663</v>
      </c>
      <c r="H210" t="s">
        <v>663</v>
      </c>
      <c r="I210" t="s">
        <v>190</v>
      </c>
      <c r="J210" t="s">
        <v>192</v>
      </c>
      <c r="K210" t="b">
        <v>0</v>
      </c>
      <c r="L210">
        <v>1993</v>
      </c>
      <c r="M210" t="s">
        <v>279</v>
      </c>
      <c r="N210" t="s">
        <v>195</v>
      </c>
      <c r="R210" t="s">
        <v>202</v>
      </c>
      <c r="T210" t="s">
        <v>309</v>
      </c>
      <c r="U210" t="s">
        <v>92</v>
      </c>
      <c r="V210" t="s">
        <v>1118</v>
      </c>
      <c r="X210" t="s">
        <v>217</v>
      </c>
      <c r="Y210" t="s">
        <v>217</v>
      </c>
      <c r="Z210" t="s">
        <v>297</v>
      </c>
      <c r="AB210" t="s">
        <v>184</v>
      </c>
      <c r="AC210" t="s">
        <v>102</v>
      </c>
      <c r="AD210" t="s">
        <v>234</v>
      </c>
      <c r="AE210" t="s">
        <v>219</v>
      </c>
      <c r="AF210" t="s">
        <v>330</v>
      </c>
      <c r="AG210" t="s">
        <v>581</v>
      </c>
      <c r="AH210" t="s">
        <v>234</v>
      </c>
      <c r="AJ210" t="s">
        <v>238</v>
      </c>
      <c r="AV210" t="s">
        <v>265</v>
      </c>
      <c r="AW210" t="s">
        <v>266</v>
      </c>
      <c r="AX210" t="s">
        <v>266</v>
      </c>
      <c r="AY210" t="s">
        <v>273</v>
      </c>
      <c r="BC210" t="s">
        <v>266</v>
      </c>
      <c r="BD210" t="s">
        <v>266</v>
      </c>
    </row>
    <row r="211" spans="1:56" x14ac:dyDescent="0.25">
      <c r="A211">
        <v>213</v>
      </c>
      <c r="B211" t="s">
        <v>798</v>
      </c>
      <c r="C211" t="s">
        <v>318</v>
      </c>
      <c r="D211" t="s">
        <v>324</v>
      </c>
      <c r="E211" t="s">
        <v>799</v>
      </c>
      <c r="G211" t="s">
        <v>663</v>
      </c>
      <c r="H211" t="s">
        <v>663</v>
      </c>
      <c r="I211" t="s">
        <v>190</v>
      </c>
      <c r="J211" t="s">
        <v>192</v>
      </c>
      <c r="K211" t="b">
        <v>0</v>
      </c>
      <c r="L211">
        <v>1991</v>
      </c>
      <c r="M211" t="s">
        <v>280</v>
      </c>
      <c r="N211" t="s">
        <v>195</v>
      </c>
      <c r="R211" t="s">
        <v>202</v>
      </c>
      <c r="T211" t="s">
        <v>309</v>
      </c>
      <c r="U211" t="s">
        <v>92</v>
      </c>
      <c r="V211" t="s">
        <v>1114</v>
      </c>
      <c r="X211" t="s">
        <v>217</v>
      </c>
      <c r="Y211" t="s">
        <v>217</v>
      </c>
      <c r="Z211" t="s">
        <v>296</v>
      </c>
      <c r="AB211" t="s">
        <v>184</v>
      </c>
      <c r="AC211" t="s">
        <v>101</v>
      </c>
      <c r="AD211" t="s">
        <v>234</v>
      </c>
      <c r="AE211" t="s">
        <v>219</v>
      </c>
      <c r="AV211" t="s">
        <v>266</v>
      </c>
      <c r="AW211" t="s">
        <v>266</v>
      </c>
      <c r="AX211" t="s">
        <v>266</v>
      </c>
      <c r="AY211" t="s">
        <v>273</v>
      </c>
      <c r="BC211" t="s">
        <v>266</v>
      </c>
      <c r="BD211" t="s">
        <v>266</v>
      </c>
    </row>
    <row r="212" spans="1:56" x14ac:dyDescent="0.25">
      <c r="A212">
        <v>239</v>
      </c>
      <c r="B212">
        <v>1236004</v>
      </c>
      <c r="C212" t="s">
        <v>305</v>
      </c>
      <c r="D212" t="s">
        <v>847</v>
      </c>
      <c r="E212" t="s">
        <v>848</v>
      </c>
      <c r="G212" t="s">
        <v>838</v>
      </c>
      <c r="H212" t="s">
        <v>838</v>
      </c>
      <c r="I212" t="s">
        <v>190</v>
      </c>
      <c r="J212" t="s">
        <v>193</v>
      </c>
      <c r="K212" t="s">
        <v>1126</v>
      </c>
      <c r="L212">
        <v>1994</v>
      </c>
      <c r="M212" t="s">
        <v>281</v>
      </c>
      <c r="N212" t="s">
        <v>195</v>
      </c>
      <c r="R212" t="s">
        <v>207</v>
      </c>
      <c r="T212">
        <v>40</v>
      </c>
      <c r="U212" t="s">
        <v>92</v>
      </c>
      <c r="V212" t="s">
        <v>1115</v>
      </c>
      <c r="X212" t="s">
        <v>217</v>
      </c>
      <c r="Y212" t="s">
        <v>213</v>
      </c>
      <c r="Z212" t="s">
        <v>296</v>
      </c>
      <c r="AB212" t="s">
        <v>93</v>
      </c>
      <c r="AC212" t="s">
        <v>100</v>
      </c>
      <c r="AD212" t="s">
        <v>234</v>
      </c>
      <c r="AE212" t="s">
        <v>219</v>
      </c>
      <c r="AF212" t="s">
        <v>229</v>
      </c>
      <c r="AH212" t="s">
        <v>234</v>
      </c>
      <c r="AI212" t="s">
        <v>849</v>
      </c>
      <c r="AJ212" t="s">
        <v>238</v>
      </c>
      <c r="AV212" t="s">
        <v>266</v>
      </c>
      <c r="AW212" t="s">
        <v>266</v>
      </c>
      <c r="AX212" t="s">
        <v>265</v>
      </c>
      <c r="AY212" t="s">
        <v>271</v>
      </c>
      <c r="BC212" t="s">
        <v>266</v>
      </c>
      <c r="BD212" t="s">
        <v>265</v>
      </c>
    </row>
    <row r="213" spans="1:56" x14ac:dyDescent="0.25">
      <c r="A213">
        <v>238</v>
      </c>
      <c r="B213">
        <v>1236018</v>
      </c>
      <c r="C213" t="s">
        <v>316</v>
      </c>
      <c r="D213" t="s">
        <v>319</v>
      </c>
      <c r="E213" t="s">
        <v>846</v>
      </c>
      <c r="G213" t="s">
        <v>838</v>
      </c>
      <c r="H213" t="s">
        <v>838</v>
      </c>
      <c r="I213" t="s">
        <v>190</v>
      </c>
      <c r="J213" t="s">
        <v>193</v>
      </c>
      <c r="K213" t="s">
        <v>1126</v>
      </c>
      <c r="L213">
        <v>1994</v>
      </c>
      <c r="M213" t="s">
        <v>281</v>
      </c>
      <c r="N213" t="s">
        <v>195</v>
      </c>
      <c r="R213" t="s">
        <v>207</v>
      </c>
      <c r="T213">
        <v>40</v>
      </c>
      <c r="U213" t="s">
        <v>92</v>
      </c>
      <c r="V213" t="s">
        <v>1114</v>
      </c>
      <c r="X213" t="s">
        <v>217</v>
      </c>
      <c r="Y213" t="s">
        <v>213</v>
      </c>
      <c r="Z213" t="s">
        <v>296</v>
      </c>
      <c r="AB213" t="s">
        <v>93</v>
      </c>
      <c r="AC213" t="s">
        <v>100</v>
      </c>
      <c r="AD213" t="s">
        <v>235</v>
      </c>
      <c r="AF213" t="s">
        <v>229</v>
      </c>
      <c r="AH213" t="s">
        <v>235</v>
      </c>
      <c r="AV213" t="s">
        <v>265</v>
      </c>
      <c r="AW213" t="s">
        <v>265</v>
      </c>
      <c r="AX213" t="s">
        <v>265</v>
      </c>
      <c r="AY213" t="s">
        <v>270</v>
      </c>
      <c r="BC213" t="s">
        <v>265</v>
      </c>
      <c r="BD213" t="s">
        <v>265</v>
      </c>
    </row>
    <row r="214" spans="1:56" x14ac:dyDescent="0.25">
      <c r="A214">
        <v>237</v>
      </c>
      <c r="B214">
        <v>1236105</v>
      </c>
      <c r="C214" t="s">
        <v>305</v>
      </c>
      <c r="D214" t="s">
        <v>845</v>
      </c>
      <c r="E214" t="s">
        <v>517</v>
      </c>
      <c r="G214" t="s">
        <v>838</v>
      </c>
      <c r="H214" t="s">
        <v>838</v>
      </c>
      <c r="I214" t="s">
        <v>190</v>
      </c>
      <c r="J214" t="s">
        <v>193</v>
      </c>
      <c r="K214" t="s">
        <v>1126</v>
      </c>
      <c r="L214">
        <v>1994</v>
      </c>
      <c r="M214" t="s">
        <v>281</v>
      </c>
      <c r="N214" t="s">
        <v>195</v>
      </c>
      <c r="R214" t="s">
        <v>207</v>
      </c>
      <c r="T214">
        <v>40</v>
      </c>
      <c r="U214" t="s">
        <v>92</v>
      </c>
      <c r="V214" t="s">
        <v>1116</v>
      </c>
      <c r="X214" t="s">
        <v>217</v>
      </c>
      <c r="Y214" t="s">
        <v>213</v>
      </c>
      <c r="Z214" t="s">
        <v>296</v>
      </c>
      <c r="AB214" t="s">
        <v>93</v>
      </c>
      <c r="AC214" t="s">
        <v>99</v>
      </c>
      <c r="AD214" t="s">
        <v>235</v>
      </c>
      <c r="AF214" t="s">
        <v>229</v>
      </c>
      <c r="AH214" t="s">
        <v>235</v>
      </c>
      <c r="AV214" t="s">
        <v>266</v>
      </c>
      <c r="AW214" t="s">
        <v>266</v>
      </c>
      <c r="AX214" t="s">
        <v>266</v>
      </c>
      <c r="AY214" t="s">
        <v>271</v>
      </c>
      <c r="BC214" t="s">
        <v>266</v>
      </c>
      <c r="BD214" t="s">
        <v>266</v>
      </c>
    </row>
    <row r="215" spans="1:56" x14ac:dyDescent="0.25">
      <c r="A215">
        <v>235</v>
      </c>
      <c r="B215">
        <v>1236022</v>
      </c>
      <c r="C215" t="s">
        <v>328</v>
      </c>
      <c r="D215" t="s">
        <v>843</v>
      </c>
      <c r="E215" t="s">
        <v>328</v>
      </c>
      <c r="G215" t="s">
        <v>838</v>
      </c>
      <c r="H215" t="s">
        <v>838</v>
      </c>
      <c r="I215" t="s">
        <v>190</v>
      </c>
      <c r="J215" t="s">
        <v>192</v>
      </c>
      <c r="K215" t="b">
        <v>0</v>
      </c>
      <c r="L215">
        <v>1991</v>
      </c>
      <c r="M215" t="s">
        <v>281</v>
      </c>
      <c r="N215" t="s">
        <v>195</v>
      </c>
      <c r="R215" t="s">
        <v>207</v>
      </c>
      <c r="T215">
        <v>40</v>
      </c>
      <c r="U215" t="s">
        <v>91</v>
      </c>
      <c r="V215" t="s">
        <v>1118</v>
      </c>
      <c r="X215" t="s">
        <v>217</v>
      </c>
      <c r="Y215" t="s">
        <v>213</v>
      </c>
      <c r="Z215" t="s">
        <v>296</v>
      </c>
      <c r="AB215" t="s">
        <v>93</v>
      </c>
      <c r="AC215" t="s">
        <v>100</v>
      </c>
      <c r="AD215" t="s">
        <v>235</v>
      </c>
      <c r="AF215" t="s">
        <v>229</v>
      </c>
      <c r="AH215" t="s">
        <v>235</v>
      </c>
      <c r="AV215" t="s">
        <v>266</v>
      </c>
      <c r="AW215" t="s">
        <v>266</v>
      </c>
      <c r="AX215" t="s">
        <v>266</v>
      </c>
      <c r="AY215" t="s">
        <v>272</v>
      </c>
      <c r="BC215" t="s">
        <v>265</v>
      </c>
      <c r="BD215" t="s">
        <v>266</v>
      </c>
    </row>
    <row r="216" spans="1:56" x14ac:dyDescent="0.25">
      <c r="A216">
        <v>234</v>
      </c>
      <c r="B216">
        <v>1236107</v>
      </c>
      <c r="C216" t="s">
        <v>311</v>
      </c>
      <c r="D216" t="s">
        <v>336</v>
      </c>
      <c r="E216" t="s">
        <v>317</v>
      </c>
      <c r="G216" t="s">
        <v>838</v>
      </c>
      <c r="H216" t="s">
        <v>838</v>
      </c>
      <c r="I216" t="s">
        <v>190</v>
      </c>
      <c r="J216" t="s">
        <v>192</v>
      </c>
      <c r="K216" t="b">
        <v>0</v>
      </c>
      <c r="L216">
        <v>1994</v>
      </c>
      <c r="M216" t="s">
        <v>279</v>
      </c>
      <c r="N216" t="s">
        <v>195</v>
      </c>
      <c r="R216" t="s">
        <v>207</v>
      </c>
      <c r="T216">
        <v>40</v>
      </c>
      <c r="U216" t="s">
        <v>92</v>
      </c>
      <c r="V216" t="s">
        <v>1118</v>
      </c>
      <c r="X216" t="s">
        <v>217</v>
      </c>
      <c r="Y216" t="s">
        <v>213</v>
      </c>
      <c r="Z216" t="s">
        <v>296</v>
      </c>
      <c r="AB216" t="s">
        <v>184</v>
      </c>
      <c r="AC216" t="s">
        <v>100</v>
      </c>
      <c r="AD216" t="s">
        <v>234</v>
      </c>
      <c r="AE216" t="s">
        <v>221</v>
      </c>
      <c r="AF216" t="s">
        <v>229</v>
      </c>
      <c r="AH216" t="s">
        <v>235</v>
      </c>
      <c r="AV216" t="s">
        <v>266</v>
      </c>
      <c r="AW216" t="s">
        <v>266</v>
      </c>
      <c r="AX216" t="s">
        <v>266</v>
      </c>
      <c r="AY216" t="s">
        <v>271</v>
      </c>
      <c r="BC216" t="s">
        <v>266</v>
      </c>
      <c r="BD216" t="s">
        <v>266</v>
      </c>
    </row>
    <row r="217" spans="1:56" x14ac:dyDescent="0.25">
      <c r="A217">
        <v>232</v>
      </c>
      <c r="B217">
        <v>1236115</v>
      </c>
      <c r="C217" t="s">
        <v>311</v>
      </c>
      <c r="D217" t="s">
        <v>308</v>
      </c>
      <c r="E217" t="s">
        <v>366</v>
      </c>
      <c r="G217" t="s">
        <v>838</v>
      </c>
      <c r="H217" t="s">
        <v>838</v>
      </c>
      <c r="I217" t="s">
        <v>190</v>
      </c>
      <c r="J217" t="s">
        <v>192</v>
      </c>
      <c r="K217" t="b">
        <v>0</v>
      </c>
      <c r="L217">
        <v>1993</v>
      </c>
      <c r="M217" t="s">
        <v>280</v>
      </c>
      <c r="N217" t="s">
        <v>195</v>
      </c>
      <c r="R217" t="s">
        <v>207</v>
      </c>
      <c r="T217">
        <v>40</v>
      </c>
      <c r="U217" t="s">
        <v>90</v>
      </c>
      <c r="V217" t="s">
        <v>1118</v>
      </c>
      <c r="X217" t="s">
        <v>217</v>
      </c>
      <c r="Y217" t="s">
        <v>217</v>
      </c>
      <c r="Z217" t="s">
        <v>297</v>
      </c>
      <c r="AB217" t="s">
        <v>93</v>
      </c>
      <c r="AC217" t="s">
        <v>99</v>
      </c>
      <c r="AD217" t="s">
        <v>235</v>
      </c>
      <c r="AF217" t="s">
        <v>229</v>
      </c>
      <c r="AH217" t="s">
        <v>235</v>
      </c>
      <c r="AV217" t="s">
        <v>266</v>
      </c>
      <c r="AW217" t="s">
        <v>266</v>
      </c>
      <c r="AX217" t="s">
        <v>266</v>
      </c>
      <c r="AY217" t="s">
        <v>271</v>
      </c>
      <c r="BC217" t="s">
        <v>266</v>
      </c>
      <c r="BD217" t="s">
        <v>266</v>
      </c>
    </row>
    <row r="218" spans="1:56" x14ac:dyDescent="0.25">
      <c r="A218">
        <v>220</v>
      </c>
      <c r="B218" t="s">
        <v>817</v>
      </c>
      <c r="C218" t="s">
        <v>586</v>
      </c>
      <c r="D218" t="s">
        <v>665</v>
      </c>
      <c r="E218" t="s">
        <v>572</v>
      </c>
      <c r="G218" t="s">
        <v>663</v>
      </c>
      <c r="H218" t="s">
        <v>663</v>
      </c>
      <c r="I218" t="s">
        <v>190</v>
      </c>
      <c r="J218" t="s">
        <v>192</v>
      </c>
      <c r="K218" t="b">
        <v>0</v>
      </c>
      <c r="L218">
        <v>1996</v>
      </c>
      <c r="M218" t="s">
        <v>280</v>
      </c>
      <c r="N218" t="s">
        <v>195</v>
      </c>
      <c r="T218" t="s">
        <v>309</v>
      </c>
      <c r="U218" t="s">
        <v>91</v>
      </c>
      <c r="V218" t="s">
        <v>1118</v>
      </c>
      <c r="X218" t="s">
        <v>217</v>
      </c>
      <c r="Y218" t="s">
        <v>217</v>
      </c>
      <c r="Z218" t="s">
        <v>298</v>
      </c>
      <c r="AB218" t="s">
        <v>184</v>
      </c>
      <c r="AC218" t="s">
        <v>102</v>
      </c>
      <c r="AD218" t="s">
        <v>235</v>
      </c>
      <c r="AF218" t="s">
        <v>330</v>
      </c>
      <c r="AG218" t="s">
        <v>581</v>
      </c>
      <c r="AH218" t="s">
        <v>234</v>
      </c>
      <c r="AJ218" t="s">
        <v>239</v>
      </c>
      <c r="AL218" t="s">
        <v>107</v>
      </c>
      <c r="AM218" t="s">
        <v>246</v>
      </c>
      <c r="AN218" t="s">
        <v>249</v>
      </c>
      <c r="AQ218" t="s">
        <v>256</v>
      </c>
      <c r="AS218" t="s">
        <v>812</v>
      </c>
      <c r="AT218" t="s">
        <v>663</v>
      </c>
      <c r="AU218" t="s">
        <v>239</v>
      </c>
      <c r="AV218" t="s">
        <v>266</v>
      </c>
      <c r="AW218" t="s">
        <v>266</v>
      </c>
      <c r="AX218" t="s">
        <v>266</v>
      </c>
      <c r="AY218" t="s">
        <v>270</v>
      </c>
      <c r="AZ218" t="s">
        <v>273</v>
      </c>
      <c r="BC218" t="s">
        <v>266</v>
      </c>
      <c r="BD218" t="s">
        <v>266</v>
      </c>
    </row>
    <row r="219" spans="1:56" x14ac:dyDescent="0.25">
      <c r="A219">
        <v>231</v>
      </c>
      <c r="B219">
        <v>1236014</v>
      </c>
      <c r="C219" t="s">
        <v>305</v>
      </c>
      <c r="D219" t="s">
        <v>841</v>
      </c>
      <c r="E219" t="s">
        <v>342</v>
      </c>
      <c r="G219" t="s">
        <v>838</v>
      </c>
      <c r="H219" t="s">
        <v>838</v>
      </c>
      <c r="I219" t="s">
        <v>190</v>
      </c>
      <c r="J219" t="s">
        <v>193</v>
      </c>
      <c r="K219" t="s">
        <v>1126</v>
      </c>
      <c r="L219">
        <v>1992</v>
      </c>
      <c r="M219" t="s">
        <v>280</v>
      </c>
      <c r="N219" t="s">
        <v>195</v>
      </c>
      <c r="R219" t="s">
        <v>207</v>
      </c>
      <c r="T219">
        <v>40</v>
      </c>
      <c r="U219" t="s">
        <v>92</v>
      </c>
      <c r="V219" t="s">
        <v>1117</v>
      </c>
      <c r="X219" t="s">
        <v>217</v>
      </c>
      <c r="Y219" t="s">
        <v>217</v>
      </c>
      <c r="Z219" t="s">
        <v>296</v>
      </c>
      <c r="AB219" t="s">
        <v>93</v>
      </c>
      <c r="AC219" t="s">
        <v>100</v>
      </c>
      <c r="AD219" t="s">
        <v>235</v>
      </c>
      <c r="AF219" t="s">
        <v>229</v>
      </c>
      <c r="AH219" t="s">
        <v>235</v>
      </c>
      <c r="AV219" t="s">
        <v>266</v>
      </c>
      <c r="AW219" t="s">
        <v>266</v>
      </c>
      <c r="AX219" t="s">
        <v>266</v>
      </c>
      <c r="AY219" t="s">
        <v>274</v>
      </c>
      <c r="BC219" t="s">
        <v>266</v>
      </c>
      <c r="BD219" t="s">
        <v>266</v>
      </c>
    </row>
    <row r="220" spans="1:56" x14ac:dyDescent="0.25">
      <c r="A220">
        <v>230</v>
      </c>
      <c r="B220">
        <v>1236002</v>
      </c>
      <c r="C220" t="s">
        <v>463</v>
      </c>
      <c r="D220" t="s">
        <v>344</v>
      </c>
      <c r="E220" t="s">
        <v>450</v>
      </c>
      <c r="G220" t="s">
        <v>838</v>
      </c>
      <c r="H220" t="s">
        <v>838</v>
      </c>
      <c r="I220" t="s">
        <v>190</v>
      </c>
      <c r="J220" t="s">
        <v>192</v>
      </c>
      <c r="K220" t="b">
        <v>0</v>
      </c>
      <c r="L220">
        <v>1993</v>
      </c>
      <c r="M220" t="s">
        <v>281</v>
      </c>
      <c r="N220" t="s">
        <v>195</v>
      </c>
      <c r="R220" t="s">
        <v>207</v>
      </c>
      <c r="T220">
        <v>40</v>
      </c>
      <c r="U220" t="s">
        <v>91</v>
      </c>
      <c r="V220" t="s">
        <v>1113</v>
      </c>
      <c r="X220" t="s">
        <v>217</v>
      </c>
      <c r="Y220" t="s">
        <v>213</v>
      </c>
      <c r="Z220" t="s">
        <v>297</v>
      </c>
      <c r="AB220" t="s">
        <v>93</v>
      </c>
      <c r="AC220" t="s">
        <v>100</v>
      </c>
      <c r="AD220" t="s">
        <v>235</v>
      </c>
      <c r="AF220" t="s">
        <v>229</v>
      </c>
      <c r="AH220" t="s">
        <v>235</v>
      </c>
      <c r="AV220" t="s">
        <v>266</v>
      </c>
      <c r="AW220" t="s">
        <v>266</v>
      </c>
      <c r="AX220" t="s">
        <v>266</v>
      </c>
      <c r="BC220" t="s">
        <v>266</v>
      </c>
      <c r="BD220" t="s">
        <v>266</v>
      </c>
    </row>
    <row r="221" spans="1:56" x14ac:dyDescent="0.25">
      <c r="A221">
        <v>229</v>
      </c>
      <c r="B221">
        <v>1236117</v>
      </c>
      <c r="C221" t="s">
        <v>311</v>
      </c>
      <c r="D221" t="s">
        <v>839</v>
      </c>
      <c r="E221" t="s">
        <v>840</v>
      </c>
      <c r="G221" t="s">
        <v>838</v>
      </c>
      <c r="H221" t="s">
        <v>838</v>
      </c>
      <c r="I221" t="s">
        <v>190</v>
      </c>
      <c r="J221" t="s">
        <v>193</v>
      </c>
      <c r="K221" t="s">
        <v>1126</v>
      </c>
      <c r="L221">
        <v>1994</v>
      </c>
      <c r="M221" t="s">
        <v>281</v>
      </c>
      <c r="N221" t="s">
        <v>195</v>
      </c>
      <c r="R221" t="s">
        <v>207</v>
      </c>
      <c r="T221">
        <v>40</v>
      </c>
      <c r="U221" t="s">
        <v>91</v>
      </c>
      <c r="V221" t="s">
        <v>1113</v>
      </c>
      <c r="X221" t="s">
        <v>217</v>
      </c>
      <c r="Y221" t="s">
        <v>213</v>
      </c>
      <c r="Z221" t="s">
        <v>296</v>
      </c>
      <c r="AB221" t="s">
        <v>184</v>
      </c>
      <c r="AC221" t="s">
        <v>100</v>
      </c>
      <c r="AD221" t="s">
        <v>235</v>
      </c>
      <c r="AF221" t="s">
        <v>229</v>
      </c>
      <c r="AH221" t="s">
        <v>235</v>
      </c>
      <c r="AV221" t="s">
        <v>266</v>
      </c>
      <c r="AW221" t="s">
        <v>266</v>
      </c>
      <c r="AX221" t="s">
        <v>266</v>
      </c>
      <c r="AY221" t="s">
        <v>271</v>
      </c>
      <c r="BC221" t="s">
        <v>266</v>
      </c>
      <c r="BD221" t="s">
        <v>266</v>
      </c>
    </row>
    <row r="222" spans="1:56" x14ac:dyDescent="0.25">
      <c r="A222">
        <v>228</v>
      </c>
      <c r="B222">
        <v>1236010</v>
      </c>
      <c r="C222" t="s">
        <v>836</v>
      </c>
      <c r="D222" t="s">
        <v>344</v>
      </c>
      <c r="E222" t="s">
        <v>377</v>
      </c>
      <c r="G222" t="s">
        <v>838</v>
      </c>
      <c r="H222" t="s">
        <v>838</v>
      </c>
      <c r="I222" t="s">
        <v>190</v>
      </c>
      <c r="J222" t="s">
        <v>192</v>
      </c>
      <c r="K222" t="b">
        <v>0</v>
      </c>
      <c r="L222">
        <v>1994</v>
      </c>
      <c r="M222" t="s">
        <v>281</v>
      </c>
      <c r="N222" t="s">
        <v>195</v>
      </c>
      <c r="R222" t="s">
        <v>207</v>
      </c>
      <c r="T222">
        <v>40</v>
      </c>
      <c r="U222" t="s">
        <v>92</v>
      </c>
      <c r="V222" t="s">
        <v>1113</v>
      </c>
      <c r="X222" t="s">
        <v>217</v>
      </c>
      <c r="Y222" t="s">
        <v>213</v>
      </c>
      <c r="Z222" t="s">
        <v>296</v>
      </c>
      <c r="AB222" t="s">
        <v>93</v>
      </c>
      <c r="AC222" t="s">
        <v>100</v>
      </c>
      <c r="AD222" t="s">
        <v>235</v>
      </c>
      <c r="AF222" t="s">
        <v>229</v>
      </c>
      <c r="AH222" t="s">
        <v>235</v>
      </c>
      <c r="AV222" t="s">
        <v>265</v>
      </c>
      <c r="AW222" t="s">
        <v>265</v>
      </c>
      <c r="AX222" t="s">
        <v>265</v>
      </c>
      <c r="AY222" t="s">
        <v>272</v>
      </c>
      <c r="BC222" t="s">
        <v>265</v>
      </c>
      <c r="BD222" t="s">
        <v>265</v>
      </c>
    </row>
    <row r="223" spans="1:56" x14ac:dyDescent="0.25">
      <c r="A223">
        <v>226</v>
      </c>
      <c r="B223" t="s">
        <v>805</v>
      </c>
      <c r="C223" t="s">
        <v>830</v>
      </c>
      <c r="D223" t="s">
        <v>633</v>
      </c>
      <c r="E223" t="s">
        <v>795</v>
      </c>
      <c r="G223" t="s">
        <v>663</v>
      </c>
      <c r="H223" t="s">
        <v>663</v>
      </c>
      <c r="I223" t="s">
        <v>190</v>
      </c>
      <c r="J223" t="s">
        <v>192</v>
      </c>
      <c r="K223" t="b">
        <v>0</v>
      </c>
      <c r="L223">
        <v>1990</v>
      </c>
      <c r="M223" t="s">
        <v>279</v>
      </c>
      <c r="N223" t="s">
        <v>195</v>
      </c>
      <c r="S223" t="s">
        <v>831</v>
      </c>
      <c r="U223" t="s">
        <v>91</v>
      </c>
      <c r="V223" t="s">
        <v>205</v>
      </c>
      <c r="W223" t="s">
        <v>827</v>
      </c>
      <c r="X223" t="s">
        <v>213</v>
      </c>
      <c r="Y223" t="s">
        <v>213</v>
      </c>
      <c r="Z223" t="s">
        <v>298</v>
      </c>
      <c r="AA223" t="s">
        <v>832</v>
      </c>
      <c r="AC223" t="s">
        <v>100</v>
      </c>
      <c r="AF223" t="s">
        <v>330</v>
      </c>
      <c r="AG223" t="s">
        <v>833</v>
      </c>
      <c r="AH223" t="s">
        <v>234</v>
      </c>
      <c r="AL223" t="s">
        <v>251</v>
      </c>
      <c r="AQ223" t="s">
        <v>256</v>
      </c>
      <c r="AS223" t="s">
        <v>812</v>
      </c>
      <c r="AT223" t="s">
        <v>663</v>
      </c>
      <c r="AU223" t="s">
        <v>239</v>
      </c>
      <c r="BC223" t="s">
        <v>268</v>
      </c>
      <c r="BD223" t="s">
        <v>269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2"/>
  <sheetViews>
    <sheetView workbookViewId="0">
      <selection activeCell="C6" sqref="C6"/>
    </sheetView>
  </sheetViews>
  <sheetFormatPr defaultRowHeight="15" x14ac:dyDescent="0.25"/>
  <cols>
    <col min="1" max="1" width="24.7109375" bestFit="1" customWidth="1"/>
    <col min="2" max="2" width="20.140625" bestFit="1" customWidth="1"/>
    <col min="3" max="3" width="21.140625" customWidth="1"/>
    <col min="4" max="4" width="20.140625" customWidth="1"/>
    <col min="5" max="5" width="21.140625" bestFit="1" customWidth="1"/>
    <col min="6" max="6" width="25.140625" bestFit="1" customWidth="1"/>
    <col min="7" max="7" width="26.28515625" bestFit="1" customWidth="1"/>
  </cols>
  <sheetData>
    <row r="3" spans="1:7" x14ac:dyDescent="0.25">
      <c r="B3" s="62" t="s">
        <v>1124</v>
      </c>
    </row>
    <row r="4" spans="1:7" x14ac:dyDescent="0.25">
      <c r="B4" t="s">
        <v>190</v>
      </c>
      <c r="D4" t="s">
        <v>189</v>
      </c>
      <c r="F4" t="s">
        <v>1131</v>
      </c>
      <c r="G4" t="s">
        <v>1132</v>
      </c>
    </row>
    <row r="5" spans="1:7" x14ac:dyDescent="0.25">
      <c r="A5" s="62" t="s">
        <v>1121</v>
      </c>
      <c r="B5" t="s">
        <v>1130</v>
      </c>
      <c r="C5" t="s">
        <v>1133</v>
      </c>
      <c r="D5" t="s">
        <v>1130</v>
      </c>
      <c r="E5" t="s">
        <v>1133</v>
      </c>
    </row>
    <row r="6" spans="1:7" x14ac:dyDescent="0.25">
      <c r="A6" s="63" t="s">
        <v>195</v>
      </c>
      <c r="B6" s="71">
        <v>0.72312703583061888</v>
      </c>
      <c r="C6" s="64">
        <v>222</v>
      </c>
      <c r="D6" s="71">
        <v>0.72832369942196529</v>
      </c>
      <c r="E6" s="64">
        <v>126</v>
      </c>
      <c r="F6" s="71">
        <v>0.72499999999999998</v>
      </c>
      <c r="G6" s="64">
        <v>348</v>
      </c>
    </row>
    <row r="7" spans="1:7" x14ac:dyDescent="0.25">
      <c r="A7" s="63" t="s">
        <v>196</v>
      </c>
      <c r="B7" s="71">
        <v>0.13029315960912052</v>
      </c>
      <c r="C7" s="64">
        <v>40</v>
      </c>
      <c r="D7" s="71">
        <v>8.6705202312138727E-2</v>
      </c>
      <c r="E7" s="64">
        <v>15</v>
      </c>
      <c r="F7" s="71">
        <v>0.11458333333333333</v>
      </c>
      <c r="G7" s="64">
        <v>55</v>
      </c>
    </row>
    <row r="8" spans="1:7" x14ac:dyDescent="0.25">
      <c r="A8" s="63" t="s">
        <v>197</v>
      </c>
      <c r="B8" s="71">
        <v>4.5602605863192182E-2</v>
      </c>
      <c r="C8" s="64">
        <v>14</v>
      </c>
      <c r="D8" s="71">
        <v>6.9364161849710976E-2</v>
      </c>
      <c r="E8" s="64">
        <v>12</v>
      </c>
      <c r="F8" s="71">
        <v>5.4166666666666669E-2</v>
      </c>
      <c r="G8" s="64">
        <v>26</v>
      </c>
    </row>
    <row r="9" spans="1:7" x14ac:dyDescent="0.25">
      <c r="A9" s="63" t="s">
        <v>198</v>
      </c>
      <c r="B9" s="71">
        <v>1.6286644951140065E-2</v>
      </c>
      <c r="C9" s="64">
        <v>5</v>
      </c>
      <c r="D9" s="71">
        <v>9.8265895953757232E-2</v>
      </c>
      <c r="E9" s="64">
        <v>17</v>
      </c>
      <c r="F9" s="71">
        <v>4.583333333333333E-2</v>
      </c>
      <c r="G9" s="64">
        <v>22</v>
      </c>
    </row>
    <row r="10" spans="1:7" x14ac:dyDescent="0.25">
      <c r="A10" s="63" t="s">
        <v>199</v>
      </c>
      <c r="B10" s="71">
        <v>8.143322475570032E-2</v>
      </c>
      <c r="C10" s="64">
        <v>25</v>
      </c>
      <c r="D10" s="71">
        <v>1.7341040462427744E-2</v>
      </c>
      <c r="E10" s="64">
        <v>3</v>
      </c>
      <c r="F10" s="71">
        <v>5.8333333333333334E-2</v>
      </c>
      <c r="G10" s="64">
        <v>28</v>
      </c>
    </row>
    <row r="11" spans="1:7" x14ac:dyDescent="0.25">
      <c r="A11" s="63" t="s">
        <v>200</v>
      </c>
      <c r="B11" s="71">
        <v>3.2573289902280132E-3</v>
      </c>
      <c r="C11" s="64">
        <v>1</v>
      </c>
      <c r="D11" s="71">
        <v>0</v>
      </c>
      <c r="E11" s="64"/>
      <c r="F11" s="71">
        <v>2.0833333333333333E-3</v>
      </c>
      <c r="G11" s="64">
        <v>1</v>
      </c>
    </row>
    <row r="12" spans="1:7" x14ac:dyDescent="0.25">
      <c r="A12" s="63" t="s">
        <v>1123</v>
      </c>
      <c r="B12" s="71">
        <v>1</v>
      </c>
      <c r="C12" s="64">
        <v>307</v>
      </c>
      <c r="D12" s="71">
        <v>1</v>
      </c>
      <c r="E12" s="64">
        <v>173</v>
      </c>
      <c r="F12" s="71">
        <v>1</v>
      </c>
      <c r="G12" s="64">
        <v>480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E1184"/>
  <sheetViews>
    <sheetView zoomScale="142" zoomScaleNormal="142" workbookViewId="0">
      <pane xSplit="28470" topLeftCell="AG1"/>
      <selection sqref="A1:XFD1048576"/>
      <selection pane="topRight" activeCell="AG1" sqref="AG1"/>
    </sheetView>
  </sheetViews>
  <sheetFormatPr defaultColWidth="11" defaultRowHeight="15" x14ac:dyDescent="0.25"/>
  <cols>
    <col min="1" max="1" width="4.7109375" style="32" customWidth="1"/>
    <col min="2" max="2" width="11.5703125" style="32" customWidth="1"/>
    <col min="3" max="6" width="11" style="32" customWidth="1"/>
    <col min="7" max="7" width="18.28515625" style="32" customWidth="1"/>
    <col min="8" max="8" width="16.7109375" style="32" customWidth="1"/>
    <col min="9" max="9" width="13" style="32" customWidth="1"/>
    <col min="10" max="10" width="7.7109375" style="36" customWidth="1"/>
    <col min="11" max="11" width="12" style="36" customWidth="1"/>
    <col min="12" max="13" width="10.28515625" style="23" customWidth="1"/>
    <col min="14" max="14" width="14.42578125" style="36" customWidth="1"/>
    <col min="15" max="15" width="21" style="34" customWidth="1"/>
    <col min="16" max="16" width="11" style="32"/>
    <col min="17" max="17" width="0" style="32" hidden="1" customWidth="1"/>
    <col min="18" max="18" width="3" style="32" hidden="1" customWidth="1"/>
    <col min="19" max="19" width="16.5703125" style="32" customWidth="1"/>
    <col min="20" max="20" width="18" style="32" customWidth="1"/>
    <col min="21" max="22" width="11" style="32"/>
    <col min="23" max="23" width="31.140625" style="32" customWidth="1"/>
    <col min="24" max="27" width="12.42578125" style="32" customWidth="1"/>
    <col min="28" max="34" width="11" style="32"/>
    <col min="35" max="35" width="10.42578125" style="32" customWidth="1"/>
    <col min="36" max="38" width="14.28515625" style="32" customWidth="1"/>
    <col min="39" max="39" width="18.42578125" style="32" customWidth="1"/>
    <col min="40" max="40" width="10.28515625" style="32" customWidth="1"/>
    <col min="41" max="41" width="10.5703125" style="32" customWidth="1"/>
    <col min="42" max="45" width="11" style="32"/>
    <col min="46" max="46" width="12.42578125" style="32" customWidth="1"/>
    <col min="47" max="47" width="12" style="32" customWidth="1"/>
    <col min="48" max="48" width="10.28515625" style="32" customWidth="1"/>
    <col min="49" max="49" width="13.140625" style="32" customWidth="1"/>
    <col min="50" max="50" width="11" style="32"/>
    <col min="51" max="51" width="10.7109375" style="32" customWidth="1"/>
    <col min="52" max="55" width="11.85546875" style="32" customWidth="1"/>
    <col min="56" max="56" width="11" style="32"/>
    <col min="57" max="57" width="11" style="58"/>
    <col min="58" max="16384" width="11" style="32"/>
  </cols>
  <sheetData>
    <row r="1" spans="1:57" s="24" customFormat="1" ht="80.25" customHeight="1" x14ac:dyDescent="0.25">
      <c r="A1" s="24" t="s">
        <v>294</v>
      </c>
      <c r="B1" s="24" t="s">
        <v>48</v>
      </c>
      <c r="C1" s="24" t="s">
        <v>49</v>
      </c>
      <c r="D1" s="24" t="s">
        <v>50</v>
      </c>
      <c r="E1" s="24" t="s">
        <v>51</v>
      </c>
      <c r="F1" s="24" t="s">
        <v>1106</v>
      </c>
      <c r="G1" s="24" t="s">
        <v>115</v>
      </c>
      <c r="H1" s="24" t="s">
        <v>1112</v>
      </c>
      <c r="I1" s="24" t="s">
        <v>116</v>
      </c>
      <c r="J1" s="24" t="s">
        <v>52</v>
      </c>
      <c r="K1" s="24" t="s">
        <v>1120</v>
      </c>
      <c r="L1" s="23" t="s">
        <v>295</v>
      </c>
      <c r="M1" s="23" t="s">
        <v>1129</v>
      </c>
      <c r="N1" s="25" t="s">
        <v>117</v>
      </c>
      <c r="O1" s="26" t="s">
        <v>53</v>
      </c>
      <c r="P1" s="26" t="s">
        <v>201</v>
      </c>
      <c r="Q1" s="26" t="s">
        <v>1105</v>
      </c>
      <c r="R1" s="26" t="s">
        <v>1111</v>
      </c>
      <c r="S1" s="27" t="s">
        <v>63</v>
      </c>
      <c r="T1" s="28" t="s">
        <v>136</v>
      </c>
      <c r="U1" s="27" t="s">
        <v>140</v>
      </c>
      <c r="V1" s="27" t="s">
        <v>54</v>
      </c>
      <c r="W1" s="27" t="s">
        <v>55</v>
      </c>
      <c r="X1" s="27" t="s">
        <v>56</v>
      </c>
      <c r="Y1" s="27" t="s">
        <v>211</v>
      </c>
      <c r="Z1" s="27" t="s">
        <v>212</v>
      </c>
      <c r="AA1" s="27" t="s">
        <v>57</v>
      </c>
      <c r="AB1" s="27" t="s">
        <v>58</v>
      </c>
      <c r="AC1" s="27" t="s">
        <v>133</v>
      </c>
      <c r="AD1" s="27" t="s">
        <v>59</v>
      </c>
      <c r="AE1" s="27" t="s">
        <v>60</v>
      </c>
      <c r="AF1" s="27" t="s">
        <v>61</v>
      </c>
      <c r="AG1" s="27" t="s">
        <v>62</v>
      </c>
      <c r="AH1" s="27" t="s">
        <v>232</v>
      </c>
      <c r="AI1" s="27" t="s">
        <v>233</v>
      </c>
      <c r="AJ1" s="27" t="s">
        <v>236</v>
      </c>
      <c r="AK1" s="27" t="s">
        <v>237</v>
      </c>
      <c r="AL1" s="29" t="s">
        <v>299</v>
      </c>
      <c r="AM1" s="29" t="s">
        <v>64</v>
      </c>
      <c r="AN1" s="29" t="s">
        <v>252</v>
      </c>
      <c r="AO1" s="29" t="s">
        <v>65</v>
      </c>
      <c r="AP1" s="29" t="s">
        <v>66</v>
      </c>
      <c r="AQ1" s="29" t="s">
        <v>300</v>
      </c>
      <c r="AR1" s="30" t="s">
        <v>254</v>
      </c>
      <c r="AS1" s="30" t="s">
        <v>301</v>
      </c>
      <c r="AT1" s="30" t="s">
        <v>67</v>
      </c>
      <c r="AU1" s="30" t="s">
        <v>261</v>
      </c>
      <c r="AV1" s="30" t="s">
        <v>109</v>
      </c>
      <c r="AW1" s="31" t="s">
        <v>262</v>
      </c>
      <c r="AX1" s="31" t="s">
        <v>263</v>
      </c>
      <c r="AY1" s="31" t="s">
        <v>264</v>
      </c>
      <c r="AZ1" s="31" t="s">
        <v>302</v>
      </c>
      <c r="BA1" s="31" t="s">
        <v>303</v>
      </c>
      <c r="BB1" s="31" t="s">
        <v>304</v>
      </c>
      <c r="BC1" s="31" t="s">
        <v>275</v>
      </c>
      <c r="BD1" s="31" t="s">
        <v>68</v>
      </c>
      <c r="BE1" s="57" t="s">
        <v>69</v>
      </c>
    </row>
    <row r="2" spans="1:57" ht="16.5" customHeight="1" x14ac:dyDescent="0.25">
      <c r="A2" s="32">
        <v>1</v>
      </c>
      <c r="B2" s="23" t="s">
        <v>351</v>
      </c>
      <c r="C2" s="32" t="s">
        <v>352</v>
      </c>
      <c r="D2" s="23" t="s">
        <v>353</v>
      </c>
      <c r="E2" s="23" t="s">
        <v>354</v>
      </c>
      <c r="F2" s="23"/>
      <c r="G2" s="23" t="s">
        <v>350</v>
      </c>
      <c r="H2" s="23" t="str">
        <f>VLOOKUP(G2,Sheet1!$A$22:$B$35,2)</f>
        <v>Công nghệ ô tô</v>
      </c>
      <c r="I2" s="23" t="s">
        <v>190</v>
      </c>
      <c r="J2" s="33" t="s">
        <v>192</v>
      </c>
      <c r="K2" s="33" t="b">
        <f>IF(AND(J2="Nữ",OR(N2="Khá",N2="Giỏi")),"học bổng")</f>
        <v>0</v>
      </c>
      <c r="L2" s="23">
        <v>1993</v>
      </c>
      <c r="M2" s="23">
        <f>2018-L2:L481</f>
        <v>25</v>
      </c>
      <c r="N2" s="33" t="s">
        <v>279</v>
      </c>
      <c r="O2" s="34" t="s">
        <v>199</v>
      </c>
      <c r="P2" s="34"/>
      <c r="Q2" s="34" t="str">
        <f>IF(AND(J2="Nữ", N2="Khá"),"tìm được","bỏ qua")</f>
        <v>bỏ qua</v>
      </c>
      <c r="R2" s="34" t="b">
        <f>IF(AND(J2="Nữ",N2="Khá"),OR(AND(J2="Nữ",N2="Giỏi"),"Trao học bổng","bỏ qua"))</f>
        <v>0</v>
      </c>
      <c r="S2" s="34" t="s">
        <v>209</v>
      </c>
      <c r="T2" s="34" t="s">
        <v>209</v>
      </c>
      <c r="U2" s="34"/>
      <c r="V2" s="34" t="s">
        <v>92</v>
      </c>
      <c r="W2" s="34" t="s">
        <v>1118</v>
      </c>
      <c r="X2" s="34"/>
      <c r="Y2" s="32" t="s">
        <v>217</v>
      </c>
      <c r="Z2" s="32" t="s">
        <v>217</v>
      </c>
      <c r="AA2" s="32" t="s">
        <v>296</v>
      </c>
      <c r="AC2" s="32" t="s">
        <v>184</v>
      </c>
      <c r="AD2" s="32" t="s">
        <v>100</v>
      </c>
      <c r="AE2" s="32" t="s">
        <v>235</v>
      </c>
      <c r="AG2" s="32" t="s">
        <v>330</v>
      </c>
      <c r="AH2" s="32" t="s">
        <v>355</v>
      </c>
      <c r="AW2" s="32" t="s">
        <v>265</v>
      </c>
      <c r="AX2" s="32" t="s">
        <v>266</v>
      </c>
      <c r="AY2" s="32" t="s">
        <v>266</v>
      </c>
      <c r="AZ2" s="32" t="s">
        <v>270</v>
      </c>
      <c r="BA2" s="32" t="s">
        <v>271</v>
      </c>
      <c r="BB2" s="32" t="s">
        <v>272</v>
      </c>
      <c r="BD2" s="32" t="s">
        <v>265</v>
      </c>
      <c r="BE2" s="58" t="s">
        <v>265</v>
      </c>
    </row>
    <row r="3" spans="1:57" ht="16.5" customHeight="1" x14ac:dyDescent="0.25">
      <c r="A3" s="32">
        <v>2</v>
      </c>
      <c r="B3" s="23" t="s">
        <v>356</v>
      </c>
      <c r="C3" s="32" t="s">
        <v>322</v>
      </c>
      <c r="D3" s="23" t="s">
        <v>308</v>
      </c>
      <c r="E3" s="23" t="s">
        <v>357</v>
      </c>
      <c r="F3" s="23"/>
      <c r="G3" s="23" t="s">
        <v>350</v>
      </c>
      <c r="H3" s="23" t="str">
        <f>VLOOKUP(G3,Sheet1!$A$22:$B$35,2)</f>
        <v>Công nghệ ô tô</v>
      </c>
      <c r="I3" s="23" t="s">
        <v>190</v>
      </c>
      <c r="J3" s="53" t="s">
        <v>193</v>
      </c>
      <c r="K3" s="33" t="str">
        <f>IF(AND(J3="Nữ",OR(N3="Khá",N3="Giỏi")),"học bổng")</f>
        <v>học bổng</v>
      </c>
      <c r="L3" s="54">
        <v>1993</v>
      </c>
      <c r="M3" s="23">
        <f t="shared" ref="M3:M66" si="0">2018-L3:L482</f>
        <v>25</v>
      </c>
      <c r="N3" s="53" t="s">
        <v>281</v>
      </c>
      <c r="O3" s="34" t="s">
        <v>195</v>
      </c>
      <c r="P3" s="33" t="s">
        <v>358</v>
      </c>
      <c r="Q3" s="55" t="str">
        <f>IF(AND(J3="Nữ", N3="Khá"),"Tìm được","bỏ qua")</f>
        <v>bỏ qua</v>
      </c>
      <c r="R3" s="33" t="e">
        <f>IF(AND(J3="Nữ", OR(N3="Khá","Giỏi")),"Trao học bổng","bỏ qua")</f>
        <v>#VALUE!</v>
      </c>
      <c r="S3" s="32" t="s">
        <v>209</v>
      </c>
      <c r="U3" s="32" t="s">
        <v>309</v>
      </c>
      <c r="V3" s="32" t="s">
        <v>91</v>
      </c>
      <c r="W3" s="32" t="s">
        <v>1114</v>
      </c>
      <c r="Y3" s="32" t="s">
        <v>217</v>
      </c>
      <c r="Z3" s="32" t="s">
        <v>217</v>
      </c>
      <c r="AA3" s="32" t="s">
        <v>296</v>
      </c>
      <c r="AC3" s="32" t="s">
        <v>185</v>
      </c>
      <c r="AD3" s="32" t="s">
        <v>102</v>
      </c>
      <c r="AE3" s="32" t="s">
        <v>234</v>
      </c>
      <c r="AG3" s="32" t="s">
        <v>330</v>
      </c>
      <c r="AH3" s="32" t="s">
        <v>335</v>
      </c>
      <c r="AI3" s="32" t="s">
        <v>234</v>
      </c>
      <c r="AJ3" s="32" t="s">
        <v>350</v>
      </c>
      <c r="AW3" s="32" t="s">
        <v>266</v>
      </c>
      <c r="AX3" s="32" t="s">
        <v>266</v>
      </c>
      <c r="AY3" s="32" t="s">
        <v>266</v>
      </c>
      <c r="AZ3" s="32" t="s">
        <v>271</v>
      </c>
      <c r="BA3" s="32" t="s">
        <v>273</v>
      </c>
      <c r="BD3" s="32" t="s">
        <v>266</v>
      </c>
      <c r="BE3" s="58" t="s">
        <v>266</v>
      </c>
    </row>
    <row r="4" spans="1:57" ht="16.5" customHeight="1" x14ac:dyDescent="0.25">
      <c r="A4" s="32">
        <v>3</v>
      </c>
      <c r="B4" s="23" t="s">
        <v>359</v>
      </c>
      <c r="C4" s="32" t="s">
        <v>305</v>
      </c>
      <c r="D4" s="23" t="s">
        <v>360</v>
      </c>
      <c r="E4" s="23" t="s">
        <v>361</v>
      </c>
      <c r="F4" s="23"/>
      <c r="G4" s="23" t="s">
        <v>350</v>
      </c>
      <c r="H4" s="23" t="str">
        <f>VLOOKUP(G4,Sheet1!$A$22:$B$35,2)</f>
        <v>Công nghệ ô tô</v>
      </c>
      <c r="I4" s="23" t="s">
        <v>190</v>
      </c>
      <c r="J4" s="33" t="s">
        <v>192</v>
      </c>
      <c r="K4" s="33" t="b">
        <f>IF(AND(J4="Nữ",OR(N4="Khá",N4="Giỏi")),"học bổng")</f>
        <v>0</v>
      </c>
      <c r="L4" s="23">
        <v>1900</v>
      </c>
      <c r="M4" s="23">
        <f t="shared" si="0"/>
        <v>118</v>
      </c>
      <c r="N4" s="33" t="s">
        <v>279</v>
      </c>
      <c r="O4" s="34" t="s">
        <v>195</v>
      </c>
      <c r="P4" s="33"/>
      <c r="Q4" s="33" t="str">
        <f>IF(AND(J4="Nữ", N4="Khá"),"tìm được","bỏ qua")</f>
        <v>bỏ qua</v>
      </c>
      <c r="R4" s="33"/>
      <c r="S4" s="32" t="s">
        <v>209</v>
      </c>
      <c r="T4" s="32" t="s">
        <v>209</v>
      </c>
      <c r="U4" s="32" t="s">
        <v>309</v>
      </c>
      <c r="V4" s="32" t="s">
        <v>92</v>
      </c>
      <c r="W4" s="32" t="s">
        <v>1114</v>
      </c>
      <c r="Y4" s="32" t="s">
        <v>217</v>
      </c>
      <c r="Z4" s="32" t="s">
        <v>217</v>
      </c>
      <c r="AB4" s="32">
        <v>3500000</v>
      </c>
      <c r="AC4" s="32" t="s">
        <v>184</v>
      </c>
      <c r="AD4" s="32" t="s">
        <v>100</v>
      </c>
      <c r="AE4" s="32" t="s">
        <v>234</v>
      </c>
      <c r="AG4" s="32" t="s">
        <v>330</v>
      </c>
      <c r="AH4" s="32" t="s">
        <v>331</v>
      </c>
      <c r="AI4" s="32" t="s">
        <v>234</v>
      </c>
      <c r="AK4" s="32" t="s">
        <v>238</v>
      </c>
      <c r="AW4" s="32" t="s">
        <v>265</v>
      </c>
      <c r="AX4" s="32" t="s">
        <v>265</v>
      </c>
      <c r="AY4" s="32" t="s">
        <v>265</v>
      </c>
      <c r="AZ4" s="32" t="s">
        <v>273</v>
      </c>
      <c r="BD4" s="32" t="s">
        <v>265</v>
      </c>
      <c r="BE4" s="58" t="s">
        <v>265</v>
      </c>
    </row>
    <row r="5" spans="1:57" ht="16.5" customHeight="1" x14ac:dyDescent="0.25">
      <c r="A5" s="32">
        <v>4</v>
      </c>
      <c r="B5" s="23" t="s">
        <v>362</v>
      </c>
      <c r="C5" s="32" t="s">
        <v>305</v>
      </c>
      <c r="D5" s="23" t="s">
        <v>315</v>
      </c>
      <c r="E5" s="23" t="s">
        <v>363</v>
      </c>
      <c r="F5" s="23"/>
      <c r="G5" s="23" t="s">
        <v>350</v>
      </c>
      <c r="H5" s="23" t="str">
        <f>VLOOKUP(G5,Sheet1!$A$22:$B$35,2)</f>
        <v>Công nghệ ô tô</v>
      </c>
      <c r="I5" s="23" t="s">
        <v>190</v>
      </c>
      <c r="J5" s="33" t="s">
        <v>193</v>
      </c>
      <c r="K5" s="33" t="str">
        <f>IF(AND(J5="Nữ",OR(N5="Khá",N5="Giỏi")),"học bổng")</f>
        <v>học bổng</v>
      </c>
      <c r="L5" s="23">
        <v>1994</v>
      </c>
      <c r="M5" s="23">
        <f t="shared" si="0"/>
        <v>24</v>
      </c>
      <c r="N5" s="33" t="s">
        <v>280</v>
      </c>
      <c r="O5" s="34" t="s">
        <v>195</v>
      </c>
      <c r="P5" s="33"/>
      <c r="Q5" s="33" t="str">
        <f>IF(AND(J5="Nữ", N5="Khá"),"tìm được","bỏ qua")</f>
        <v>tìm được</v>
      </c>
      <c r="R5" s="33"/>
      <c r="S5" s="32" t="s">
        <v>208</v>
      </c>
      <c r="V5" s="32" t="s">
        <v>90</v>
      </c>
      <c r="W5" s="32" t="s">
        <v>1113</v>
      </c>
      <c r="Y5" s="32" t="s">
        <v>217</v>
      </c>
      <c r="AA5" s="32" t="s">
        <v>297</v>
      </c>
      <c r="AC5" s="32" t="s">
        <v>185</v>
      </c>
      <c r="AD5" s="32" t="s">
        <v>102</v>
      </c>
      <c r="AE5" s="32" t="s">
        <v>235</v>
      </c>
      <c r="AI5" s="32" t="s">
        <v>235</v>
      </c>
      <c r="BD5" s="32" t="s">
        <v>268</v>
      </c>
      <c r="BE5" s="58" t="s">
        <v>268</v>
      </c>
    </row>
    <row r="6" spans="1:57" ht="16.5" customHeight="1" x14ac:dyDescent="0.25">
      <c r="A6" s="32">
        <v>5</v>
      </c>
      <c r="B6" s="23" t="s">
        <v>364</v>
      </c>
      <c r="C6" s="32" t="s">
        <v>365</v>
      </c>
      <c r="D6" s="23" t="s">
        <v>324</v>
      </c>
      <c r="E6" s="23" t="s">
        <v>366</v>
      </c>
      <c r="F6" s="23"/>
      <c r="G6" s="23" t="s">
        <v>350</v>
      </c>
      <c r="H6" s="23" t="str">
        <f>VLOOKUP(G6,Sheet1!$A$22:$B$35,2)</f>
        <v>Công nghệ ô tô</v>
      </c>
      <c r="I6" s="23" t="s">
        <v>190</v>
      </c>
      <c r="J6" s="33" t="s">
        <v>192</v>
      </c>
      <c r="K6" s="33" t="b">
        <f>IF(AND(J6="Nữ",OR(N6="Khá",N6="Giỏi")),"học bổng")</f>
        <v>0</v>
      </c>
      <c r="L6" s="23">
        <v>1985</v>
      </c>
      <c r="M6" s="23">
        <f t="shared" si="0"/>
        <v>33</v>
      </c>
      <c r="N6" s="33" t="s">
        <v>279</v>
      </c>
      <c r="O6" s="34" t="s">
        <v>195</v>
      </c>
      <c r="P6" s="33"/>
      <c r="Q6" s="33" t="str">
        <f>IF(AND(J6="Nữ", N6="Khá"),"tìm được","bỏ qua")</f>
        <v>bỏ qua</v>
      </c>
      <c r="R6" s="33"/>
      <c r="S6" s="32" t="s">
        <v>203</v>
      </c>
      <c r="U6" s="32" t="s">
        <v>367</v>
      </c>
      <c r="V6" s="32" t="s">
        <v>90</v>
      </c>
      <c r="W6" s="32" t="s">
        <v>1118</v>
      </c>
      <c r="Y6" s="32" t="s">
        <v>214</v>
      </c>
      <c r="AA6" s="32" t="s">
        <v>297</v>
      </c>
      <c r="AC6" s="32" t="s">
        <v>184</v>
      </c>
      <c r="AD6" s="32" t="s">
        <v>101</v>
      </c>
      <c r="AG6" s="32" t="s">
        <v>330</v>
      </c>
      <c r="AH6" s="32" t="s">
        <v>335</v>
      </c>
      <c r="AI6" s="32" t="s">
        <v>235</v>
      </c>
      <c r="AW6" s="32" t="s">
        <v>266</v>
      </c>
      <c r="AX6" s="32" t="s">
        <v>266</v>
      </c>
      <c r="AY6" s="32" t="s">
        <v>266</v>
      </c>
      <c r="BD6" s="32" t="s">
        <v>266</v>
      </c>
      <c r="BE6" s="58" t="s">
        <v>266</v>
      </c>
    </row>
    <row r="7" spans="1:57" ht="16.5" customHeight="1" x14ac:dyDescent="0.25">
      <c r="A7" s="32">
        <v>6</v>
      </c>
      <c r="B7" s="23" t="s">
        <v>368</v>
      </c>
      <c r="C7" s="32" t="s">
        <v>369</v>
      </c>
      <c r="D7" s="23" t="s">
        <v>324</v>
      </c>
      <c r="E7" s="23" t="s">
        <v>370</v>
      </c>
      <c r="F7" s="23"/>
      <c r="G7" s="23" t="s">
        <v>350</v>
      </c>
      <c r="H7" s="23" t="str">
        <f>VLOOKUP(G7,Sheet1!$A$22:$B$35,2)</f>
        <v>Công nghệ ô tô</v>
      </c>
      <c r="I7" s="23" t="s">
        <v>190</v>
      </c>
      <c r="J7" s="33" t="s">
        <v>192</v>
      </c>
      <c r="K7" s="33" t="b">
        <f>IF(AND(J7="Nữ",OR(N7="Khá",N7="Giỏi")),"học bổng")</f>
        <v>0</v>
      </c>
      <c r="L7" s="23">
        <v>1987</v>
      </c>
      <c r="M7" s="23">
        <f t="shared" si="0"/>
        <v>31</v>
      </c>
      <c r="N7" s="33" t="s">
        <v>279</v>
      </c>
      <c r="O7" s="34" t="s">
        <v>195</v>
      </c>
      <c r="P7" s="33"/>
      <c r="Q7" s="33" t="str">
        <f>IF(AND(J7="Nữ", N7="Khá"),"tìm được","bỏ qua")</f>
        <v>bỏ qua</v>
      </c>
      <c r="R7" s="33"/>
      <c r="S7" s="32" t="s">
        <v>202</v>
      </c>
      <c r="T7" s="32" t="s">
        <v>371</v>
      </c>
      <c r="U7" s="32" t="s">
        <v>309</v>
      </c>
      <c r="V7" s="32" t="s">
        <v>91</v>
      </c>
      <c r="W7" s="32" t="s">
        <v>1113</v>
      </c>
      <c r="Y7" s="32" t="s">
        <v>217</v>
      </c>
      <c r="Z7" s="32" t="s">
        <v>217</v>
      </c>
      <c r="AA7" s="32" t="s">
        <v>297</v>
      </c>
      <c r="AB7" s="32">
        <v>5000000</v>
      </c>
      <c r="AC7" s="32" t="s">
        <v>184</v>
      </c>
      <c r="AD7" s="32" t="s">
        <v>101</v>
      </c>
      <c r="AE7" s="32" t="s">
        <v>234</v>
      </c>
      <c r="AG7" s="32" t="s">
        <v>330</v>
      </c>
      <c r="AH7" s="32" t="s">
        <v>335</v>
      </c>
      <c r="AW7" s="32" t="s">
        <v>266</v>
      </c>
      <c r="AX7" s="32" t="s">
        <v>266</v>
      </c>
      <c r="AY7" s="32" t="s">
        <v>266</v>
      </c>
      <c r="AZ7" s="32" t="s">
        <v>271</v>
      </c>
      <c r="BA7" s="32" t="s">
        <v>272</v>
      </c>
      <c r="BB7" s="32" t="s">
        <v>273</v>
      </c>
      <c r="BD7" s="32" t="s">
        <v>266</v>
      </c>
      <c r="BE7" s="58" t="s">
        <v>265</v>
      </c>
    </row>
    <row r="8" spans="1:57" ht="16.5" customHeight="1" x14ac:dyDescent="0.25">
      <c r="A8" s="32">
        <v>7</v>
      </c>
      <c r="B8" s="23" t="s">
        <v>372</v>
      </c>
      <c r="C8" s="32" t="s">
        <v>352</v>
      </c>
      <c r="D8" s="23" t="s">
        <v>373</v>
      </c>
      <c r="E8" s="23" t="s">
        <v>313</v>
      </c>
      <c r="F8" s="23"/>
      <c r="G8" s="23" t="s">
        <v>350</v>
      </c>
      <c r="H8" s="23" t="str">
        <f>VLOOKUP(G8,Sheet1!$A$22:$B$35,2)</f>
        <v>Công nghệ ô tô</v>
      </c>
      <c r="I8" s="23" t="s">
        <v>190</v>
      </c>
      <c r="J8" s="33" t="s">
        <v>192</v>
      </c>
      <c r="K8" s="33" t="b">
        <f>IF(AND(J8="Nữ",OR(N8="Khá",N8="Giỏi")),"học bổng")</f>
        <v>0</v>
      </c>
      <c r="L8" s="23">
        <v>1994</v>
      </c>
      <c r="M8" s="23">
        <f t="shared" si="0"/>
        <v>24</v>
      </c>
      <c r="N8" s="33" t="s">
        <v>279</v>
      </c>
      <c r="O8" s="34" t="s">
        <v>195</v>
      </c>
      <c r="P8" s="33"/>
      <c r="Q8" s="33" t="str">
        <f>IF(AND(J8="Nữ", N8="Khá"),"tìm được","bỏ qua")</f>
        <v>bỏ qua</v>
      </c>
      <c r="R8" s="33"/>
      <c r="S8" s="32" t="s">
        <v>209</v>
      </c>
      <c r="T8" s="32" t="s">
        <v>209</v>
      </c>
      <c r="U8" s="32" t="s">
        <v>309</v>
      </c>
      <c r="V8" s="32" t="s">
        <v>92</v>
      </c>
      <c r="W8" s="32" t="s">
        <v>1114</v>
      </c>
      <c r="Y8" s="32" t="s">
        <v>217</v>
      </c>
      <c r="Z8" s="32" t="s">
        <v>214</v>
      </c>
      <c r="AA8" s="32" t="s">
        <v>296</v>
      </c>
      <c r="AC8" s="32" t="s">
        <v>184</v>
      </c>
      <c r="AD8" s="32" t="s">
        <v>100</v>
      </c>
      <c r="AE8" s="32" t="s">
        <v>234</v>
      </c>
      <c r="AF8" s="32" t="s">
        <v>293</v>
      </c>
      <c r="AG8" s="32" t="s">
        <v>330</v>
      </c>
      <c r="AH8" s="32" t="s">
        <v>335</v>
      </c>
      <c r="AI8" s="32" t="s">
        <v>234</v>
      </c>
      <c r="AJ8" s="32" t="s">
        <v>374</v>
      </c>
      <c r="AK8" s="32" t="s">
        <v>238</v>
      </c>
      <c r="BD8" s="32" t="s">
        <v>269</v>
      </c>
      <c r="BE8" s="58" t="s">
        <v>268</v>
      </c>
    </row>
    <row r="9" spans="1:57" ht="16.5" customHeight="1" x14ac:dyDescent="0.25">
      <c r="A9" s="32">
        <v>8</v>
      </c>
      <c r="B9" s="23" t="s">
        <v>375</v>
      </c>
      <c r="C9" s="32" t="s">
        <v>376</v>
      </c>
      <c r="D9" s="23" t="s">
        <v>377</v>
      </c>
      <c r="E9" s="23" t="s">
        <v>378</v>
      </c>
      <c r="F9" s="23"/>
      <c r="G9" s="23" t="s">
        <v>350</v>
      </c>
      <c r="H9" s="23" t="str">
        <f>VLOOKUP(G9,Sheet1!$A$22:$B$35,2)</f>
        <v>Công nghệ ô tô</v>
      </c>
      <c r="I9" s="23" t="s">
        <v>190</v>
      </c>
      <c r="J9" s="33" t="s">
        <v>192</v>
      </c>
      <c r="K9" s="33" t="b">
        <f>IF(AND(J9="Nữ",OR(N9="Khá",N9="Giỏi")),"học bổng")</f>
        <v>0</v>
      </c>
      <c r="L9" s="23">
        <v>1981</v>
      </c>
      <c r="M9" s="23">
        <f t="shared" si="0"/>
        <v>37</v>
      </c>
      <c r="N9" s="33" t="s">
        <v>280</v>
      </c>
      <c r="O9" s="34" t="s">
        <v>195</v>
      </c>
      <c r="P9" s="33"/>
      <c r="Q9" s="33" t="str">
        <f>IF(AND(J9="Nữ", N9="Khá"),"tìm được","bỏ qua")</f>
        <v>bỏ qua</v>
      </c>
      <c r="R9" s="33"/>
      <c r="S9" s="32" t="s">
        <v>209</v>
      </c>
      <c r="T9" s="32" t="s">
        <v>209</v>
      </c>
      <c r="V9" s="32" t="s">
        <v>92</v>
      </c>
      <c r="W9" s="32" t="s">
        <v>1113</v>
      </c>
      <c r="Y9" s="32" t="s">
        <v>217</v>
      </c>
      <c r="Z9" s="32" t="s">
        <v>217</v>
      </c>
      <c r="AC9" s="32" t="s">
        <v>185</v>
      </c>
      <c r="AD9" s="32" t="s">
        <v>100</v>
      </c>
      <c r="AE9" s="32" t="s">
        <v>235</v>
      </c>
      <c r="AG9" s="32" t="s">
        <v>330</v>
      </c>
      <c r="AH9" s="32" t="s">
        <v>335</v>
      </c>
      <c r="AW9" s="32" t="s">
        <v>266</v>
      </c>
      <c r="AX9" s="32" t="s">
        <v>266</v>
      </c>
      <c r="AY9" s="32" t="s">
        <v>266</v>
      </c>
      <c r="AZ9" s="32" t="s">
        <v>270</v>
      </c>
      <c r="BA9" s="32" t="s">
        <v>271</v>
      </c>
      <c r="BB9" s="32" t="s">
        <v>273</v>
      </c>
      <c r="BD9" s="32" t="s">
        <v>266</v>
      </c>
      <c r="BE9" s="58" t="s">
        <v>266</v>
      </c>
    </row>
    <row r="10" spans="1:57" ht="16.5" customHeight="1" x14ac:dyDescent="0.25">
      <c r="A10" s="32">
        <v>9</v>
      </c>
      <c r="B10" s="23" t="s">
        <v>379</v>
      </c>
      <c r="C10" s="32" t="s">
        <v>325</v>
      </c>
      <c r="D10" s="23" t="s">
        <v>380</v>
      </c>
      <c r="E10" s="23" t="s">
        <v>381</v>
      </c>
      <c r="F10" s="23"/>
      <c r="G10" s="23" t="s">
        <v>350</v>
      </c>
      <c r="H10" s="23" t="str">
        <f>VLOOKUP(G10,Sheet1!$A$22:$B$35,2)</f>
        <v>Công nghệ ô tô</v>
      </c>
      <c r="I10" s="23" t="s">
        <v>190</v>
      </c>
      <c r="J10" s="33" t="s">
        <v>192</v>
      </c>
      <c r="K10" s="33" t="b">
        <f>IF(AND(J10="Nữ",OR(N10="Khá",N10="Giỏi")),"học bổng")</f>
        <v>0</v>
      </c>
      <c r="L10" s="23">
        <v>1993</v>
      </c>
      <c r="M10" s="23">
        <f t="shared" si="0"/>
        <v>25</v>
      </c>
      <c r="N10" s="33" t="s">
        <v>279</v>
      </c>
      <c r="O10" s="34" t="s">
        <v>195</v>
      </c>
      <c r="P10" s="33"/>
      <c r="Q10" s="33" t="str">
        <f>IF(AND(J10="Nữ", N10="Khá"),"tìm được","bỏ qua")</f>
        <v>bỏ qua</v>
      </c>
      <c r="R10" s="33"/>
      <c r="S10" s="32" t="s">
        <v>106</v>
      </c>
      <c r="U10" s="32" t="s">
        <v>382</v>
      </c>
      <c r="V10" s="32" t="s">
        <v>91</v>
      </c>
      <c r="W10" s="32" t="s">
        <v>1114</v>
      </c>
      <c r="Y10" s="32" t="s">
        <v>217</v>
      </c>
      <c r="Z10" s="32" t="s">
        <v>217</v>
      </c>
      <c r="AA10" s="32" t="s">
        <v>297</v>
      </c>
      <c r="AB10" s="32">
        <v>4650000</v>
      </c>
      <c r="AC10" s="32" t="s">
        <v>184</v>
      </c>
      <c r="AD10" s="32" t="s">
        <v>102</v>
      </c>
      <c r="AY10" s="32" t="s">
        <v>265</v>
      </c>
      <c r="AZ10" s="32" t="s">
        <v>270</v>
      </c>
      <c r="BA10" s="32" t="s">
        <v>272</v>
      </c>
      <c r="BB10" s="32" t="s">
        <v>273</v>
      </c>
      <c r="BD10" s="32" t="s">
        <v>266</v>
      </c>
      <c r="BE10" s="58" t="s">
        <v>266</v>
      </c>
    </row>
    <row r="11" spans="1:57" ht="16.5" customHeight="1" x14ac:dyDescent="0.25">
      <c r="A11" s="32">
        <v>10</v>
      </c>
      <c r="B11" s="23" t="s">
        <v>383</v>
      </c>
      <c r="C11" s="32" t="s">
        <v>384</v>
      </c>
      <c r="D11" s="23" t="s">
        <v>320</v>
      </c>
      <c r="E11" s="23" t="s">
        <v>385</v>
      </c>
      <c r="F11" s="23"/>
      <c r="G11" s="23" t="s">
        <v>350</v>
      </c>
      <c r="H11" s="23" t="str">
        <f>VLOOKUP(G11,Sheet1!$A$22:$B$35,2)</f>
        <v>Công nghệ ô tô</v>
      </c>
      <c r="I11" s="23" t="s">
        <v>190</v>
      </c>
      <c r="J11" s="33" t="s">
        <v>192</v>
      </c>
      <c r="K11" s="33" t="b">
        <f>IF(AND(J11="Nữ",OR(N11="Khá",N11="Giỏi")),"học bổng")</f>
        <v>0</v>
      </c>
      <c r="L11" s="23">
        <v>1994</v>
      </c>
      <c r="M11" s="23">
        <f t="shared" si="0"/>
        <v>24</v>
      </c>
      <c r="N11" s="33" t="s">
        <v>280</v>
      </c>
      <c r="O11" s="34" t="s">
        <v>197</v>
      </c>
      <c r="P11" s="33"/>
      <c r="Q11" s="33" t="str">
        <f>IF(AND(J11="Nữ", N11="Khá"),"tìm được","bỏ qua")</f>
        <v>bỏ qua</v>
      </c>
      <c r="R11" s="33"/>
      <c r="S11" s="32" t="s">
        <v>106</v>
      </c>
      <c r="V11" s="32" t="s">
        <v>187</v>
      </c>
      <c r="W11" s="32" t="s">
        <v>1117</v>
      </c>
      <c r="Y11" s="32" t="s">
        <v>217</v>
      </c>
      <c r="Z11" s="32" t="s">
        <v>213</v>
      </c>
      <c r="AA11" s="32" t="s">
        <v>298</v>
      </c>
      <c r="AC11" s="32" t="s">
        <v>186</v>
      </c>
      <c r="AD11" s="32" t="s">
        <v>99</v>
      </c>
      <c r="AE11" s="32" t="s">
        <v>234</v>
      </c>
      <c r="AF11" s="32" t="s">
        <v>292</v>
      </c>
      <c r="AG11" s="32" t="s">
        <v>330</v>
      </c>
      <c r="AH11" s="32" t="s">
        <v>335</v>
      </c>
      <c r="AI11" s="32" t="s">
        <v>234</v>
      </c>
      <c r="AK11" s="32" t="s">
        <v>238</v>
      </c>
      <c r="BD11" s="32" t="s">
        <v>269</v>
      </c>
      <c r="BE11" s="58" t="s">
        <v>268</v>
      </c>
    </row>
    <row r="12" spans="1:57" ht="16.5" customHeight="1" x14ac:dyDescent="0.25">
      <c r="A12" s="32">
        <v>11</v>
      </c>
      <c r="B12" s="23" t="s">
        <v>386</v>
      </c>
      <c r="C12" s="32" t="s">
        <v>387</v>
      </c>
      <c r="D12" s="23" t="s">
        <v>324</v>
      </c>
      <c r="E12" s="23" t="s">
        <v>348</v>
      </c>
      <c r="F12" s="23"/>
      <c r="G12" s="23" t="s">
        <v>350</v>
      </c>
      <c r="H12" s="23" t="str">
        <f>VLOOKUP(G12,Sheet1!$A$22:$B$35,2)</f>
        <v>Công nghệ ô tô</v>
      </c>
      <c r="I12" s="23" t="s">
        <v>190</v>
      </c>
      <c r="J12" s="33" t="s">
        <v>192</v>
      </c>
      <c r="K12" s="33" t="b">
        <f>IF(AND(J12="Nữ",OR(N12="Khá",N12="Giỏi")),"học bổng")</f>
        <v>0</v>
      </c>
      <c r="L12" s="23">
        <v>1990</v>
      </c>
      <c r="M12" s="23">
        <f t="shared" si="0"/>
        <v>28</v>
      </c>
      <c r="N12" s="33" t="s">
        <v>279</v>
      </c>
      <c r="O12" s="34" t="s">
        <v>196</v>
      </c>
      <c r="P12" s="33"/>
      <c r="Q12" s="33" t="str">
        <f>IF(AND(J12="Nữ", N12="Khá"),"tìm được","bỏ qua")</f>
        <v>bỏ qua</v>
      </c>
      <c r="R12" s="33"/>
      <c r="S12" s="32" t="s">
        <v>106</v>
      </c>
      <c r="W12" s="32" t="e">
        <v>#N/A</v>
      </c>
      <c r="Y12" s="32" t="s">
        <v>217</v>
      </c>
      <c r="AA12" s="32" t="s">
        <v>298</v>
      </c>
      <c r="AC12" s="32" t="s">
        <v>184</v>
      </c>
      <c r="AD12" s="32" t="s">
        <v>103</v>
      </c>
      <c r="AW12" s="32" t="s">
        <v>266</v>
      </c>
      <c r="AX12" s="32" t="s">
        <v>266</v>
      </c>
      <c r="AY12" s="32" t="s">
        <v>266</v>
      </c>
      <c r="AZ12" s="32" t="s">
        <v>271</v>
      </c>
      <c r="BA12" s="32" t="s">
        <v>272</v>
      </c>
      <c r="BB12" s="32" t="s">
        <v>273</v>
      </c>
      <c r="BD12" s="32" t="s">
        <v>266</v>
      </c>
      <c r="BE12" s="58" t="s">
        <v>266</v>
      </c>
    </row>
    <row r="13" spans="1:57" ht="16.5" customHeight="1" x14ac:dyDescent="0.25">
      <c r="A13" s="32">
        <v>12</v>
      </c>
      <c r="B13" s="23" t="s">
        <v>388</v>
      </c>
      <c r="C13" s="32" t="s">
        <v>314</v>
      </c>
      <c r="D13" s="23" t="s">
        <v>317</v>
      </c>
      <c r="E13" s="23" t="s">
        <v>389</v>
      </c>
      <c r="F13" s="23"/>
      <c r="G13" s="23" t="s">
        <v>350</v>
      </c>
      <c r="H13" s="23" t="str">
        <f>VLOOKUP(G13,Sheet1!$A$22:$B$35,2)</f>
        <v>Công nghệ ô tô</v>
      </c>
      <c r="I13" s="23" t="s">
        <v>190</v>
      </c>
      <c r="J13" s="33" t="s">
        <v>192</v>
      </c>
      <c r="K13" s="33" t="b">
        <f>IF(AND(J13="Nữ",OR(N13="Khá",N13="Giỏi")),"học bổng")</f>
        <v>0</v>
      </c>
      <c r="L13" s="23">
        <v>1994</v>
      </c>
      <c r="M13" s="23">
        <f t="shared" si="0"/>
        <v>24</v>
      </c>
      <c r="N13" s="33" t="s">
        <v>279</v>
      </c>
      <c r="O13" s="34" t="s">
        <v>197</v>
      </c>
      <c r="P13" s="33"/>
      <c r="Q13" s="33" t="str">
        <f>IF(AND(J13="Nữ", N13="Khá"),"tìm được","bỏ qua")</f>
        <v>bỏ qua</v>
      </c>
      <c r="R13" s="33"/>
      <c r="S13" s="32" t="s">
        <v>206</v>
      </c>
      <c r="U13" s="32" t="s">
        <v>309</v>
      </c>
      <c r="V13" s="32" t="s">
        <v>187</v>
      </c>
      <c r="W13" s="32" t="s">
        <v>1118</v>
      </c>
      <c r="Y13" s="32" t="s">
        <v>213</v>
      </c>
      <c r="Z13" s="32" t="s">
        <v>213</v>
      </c>
      <c r="AA13" s="32" t="s">
        <v>298</v>
      </c>
      <c r="AC13" s="32" t="s">
        <v>185</v>
      </c>
      <c r="AD13" s="32" t="s">
        <v>102</v>
      </c>
      <c r="AE13" s="32" t="s">
        <v>234</v>
      </c>
      <c r="AF13" s="32" t="s">
        <v>221</v>
      </c>
      <c r="AG13" s="32" t="s">
        <v>231</v>
      </c>
      <c r="AK13" s="32" t="s">
        <v>238</v>
      </c>
      <c r="AL13" s="32" t="s">
        <v>243</v>
      </c>
      <c r="AN13" s="32" t="s">
        <v>246</v>
      </c>
      <c r="AO13" s="32" t="s">
        <v>247</v>
      </c>
      <c r="AP13" s="32" t="s">
        <v>248</v>
      </c>
      <c r="AR13" s="32" t="s">
        <v>256</v>
      </c>
      <c r="AV13" s="32" t="s">
        <v>238</v>
      </c>
      <c r="AW13" s="32" t="s">
        <v>265</v>
      </c>
      <c r="AX13" s="32" t="s">
        <v>266</v>
      </c>
      <c r="AY13" s="32" t="s">
        <v>266</v>
      </c>
      <c r="AZ13" s="32" t="s">
        <v>271</v>
      </c>
      <c r="BD13" s="32" t="s">
        <v>266</v>
      </c>
      <c r="BE13" s="58" t="s">
        <v>266</v>
      </c>
    </row>
    <row r="14" spans="1:57" ht="16.5" customHeight="1" x14ac:dyDescent="0.25">
      <c r="A14" s="32">
        <v>13</v>
      </c>
      <c r="B14" s="23" t="s">
        <v>390</v>
      </c>
      <c r="C14" s="32" t="s">
        <v>305</v>
      </c>
      <c r="D14" s="23" t="s">
        <v>370</v>
      </c>
      <c r="E14" s="23" t="s">
        <v>313</v>
      </c>
      <c r="F14" s="23"/>
      <c r="G14" s="23" t="s">
        <v>350</v>
      </c>
      <c r="H14" s="23" t="str">
        <f>VLOOKUP(G14,Sheet1!$A$22:$B$35,2)</f>
        <v>Công nghệ ô tô</v>
      </c>
      <c r="I14" s="23" t="s">
        <v>190</v>
      </c>
      <c r="J14" s="33" t="s">
        <v>192</v>
      </c>
      <c r="K14" s="33" t="b">
        <f>IF(AND(J14="Nữ",OR(N14="Khá",N14="Giỏi")),"học bổng")</f>
        <v>0</v>
      </c>
      <c r="L14" s="23">
        <v>1994</v>
      </c>
      <c r="M14" s="23">
        <f t="shared" si="0"/>
        <v>24</v>
      </c>
      <c r="N14" s="33" t="s">
        <v>279</v>
      </c>
      <c r="O14" s="34" t="s">
        <v>196</v>
      </c>
      <c r="P14" s="33"/>
      <c r="Q14" s="33" t="str">
        <f>IF(AND(J14="Nữ", N14="Khá"),"tìm được","bỏ qua")</f>
        <v>bỏ qua</v>
      </c>
      <c r="R14" s="33"/>
      <c r="S14" s="32" t="s">
        <v>207</v>
      </c>
      <c r="T14" s="32" t="s">
        <v>391</v>
      </c>
      <c r="V14" s="32" t="s">
        <v>90</v>
      </c>
      <c r="W14" s="32" t="s">
        <v>1118</v>
      </c>
      <c r="Y14" s="32" t="s">
        <v>214</v>
      </c>
      <c r="AA14" s="32" t="s">
        <v>298</v>
      </c>
      <c r="BD14" s="32" t="s">
        <v>269</v>
      </c>
      <c r="BE14" s="58" t="s">
        <v>268</v>
      </c>
    </row>
    <row r="15" spans="1:57" ht="16.5" customHeight="1" x14ac:dyDescent="0.25">
      <c r="A15" s="32">
        <v>14</v>
      </c>
      <c r="B15" s="23" t="s">
        <v>392</v>
      </c>
      <c r="C15" s="32" t="s">
        <v>305</v>
      </c>
      <c r="D15" s="23" t="s">
        <v>317</v>
      </c>
      <c r="E15" s="23" t="s">
        <v>328</v>
      </c>
      <c r="F15" s="23"/>
      <c r="G15" s="23" t="s">
        <v>350</v>
      </c>
      <c r="H15" s="23" t="str">
        <f>VLOOKUP(G15,Sheet1!$A$22:$B$35,2)</f>
        <v>Công nghệ ô tô</v>
      </c>
      <c r="I15" s="23" t="s">
        <v>189</v>
      </c>
      <c r="J15" s="33" t="s">
        <v>192</v>
      </c>
      <c r="K15" s="33" t="b">
        <f>IF(AND(J15="Nữ",OR(N15="Khá",N15="Giỏi")),"học bổng")</f>
        <v>0</v>
      </c>
      <c r="L15" s="23">
        <v>1990</v>
      </c>
      <c r="M15" s="23">
        <f t="shared" si="0"/>
        <v>28</v>
      </c>
      <c r="N15" s="33" t="s">
        <v>280</v>
      </c>
      <c r="O15" s="34" t="s">
        <v>195</v>
      </c>
      <c r="P15" s="33"/>
      <c r="Q15" s="33" t="str">
        <f>IF(AND(J15="Nữ", N15="Khá"),"tìm được","bỏ qua")</f>
        <v>bỏ qua</v>
      </c>
      <c r="R15" s="33"/>
      <c r="S15" s="32" t="s">
        <v>206</v>
      </c>
      <c r="T15" s="32" t="s">
        <v>393</v>
      </c>
      <c r="U15" s="32" t="s">
        <v>309</v>
      </c>
      <c r="V15" s="32" t="s">
        <v>90</v>
      </c>
      <c r="W15" s="32" t="s">
        <v>1118</v>
      </c>
      <c r="Y15" s="32" t="s">
        <v>217</v>
      </c>
      <c r="Z15" s="32" t="s">
        <v>213</v>
      </c>
      <c r="AA15" s="32" t="s">
        <v>296</v>
      </c>
      <c r="AC15" s="32" t="s">
        <v>93</v>
      </c>
      <c r="AD15" s="32" t="s">
        <v>100</v>
      </c>
      <c r="AE15" s="32" t="s">
        <v>234</v>
      </c>
      <c r="AF15" s="32" t="s">
        <v>291</v>
      </c>
      <c r="AG15" s="32" t="s">
        <v>330</v>
      </c>
      <c r="AH15" s="32" t="s">
        <v>335</v>
      </c>
      <c r="AI15" s="32" t="s">
        <v>234</v>
      </c>
      <c r="AJ15" s="32" t="s">
        <v>350</v>
      </c>
      <c r="AK15" s="32" t="s">
        <v>239</v>
      </c>
      <c r="AW15" s="32" t="s">
        <v>265</v>
      </c>
      <c r="AX15" s="32" t="s">
        <v>266</v>
      </c>
      <c r="AY15" s="32" t="s">
        <v>265</v>
      </c>
      <c r="AZ15" s="32" t="s">
        <v>271</v>
      </c>
      <c r="BA15" s="32" t="s">
        <v>272</v>
      </c>
      <c r="BD15" s="32" t="s">
        <v>266</v>
      </c>
      <c r="BE15" s="58" t="s">
        <v>266</v>
      </c>
    </row>
    <row r="16" spans="1:57" ht="16.5" customHeight="1" x14ac:dyDescent="0.25">
      <c r="A16" s="32">
        <v>15</v>
      </c>
      <c r="B16" s="23" t="s">
        <v>394</v>
      </c>
      <c r="C16" s="32" t="s">
        <v>395</v>
      </c>
      <c r="D16" s="23" t="s">
        <v>323</v>
      </c>
      <c r="E16" s="23" t="s">
        <v>396</v>
      </c>
      <c r="F16" s="23"/>
      <c r="G16" s="23" t="s">
        <v>350</v>
      </c>
      <c r="H16" s="23" t="str">
        <f>VLOOKUP(G16,Sheet1!$A$22:$B$35,2)</f>
        <v>Công nghệ ô tô</v>
      </c>
      <c r="I16" s="23" t="s">
        <v>189</v>
      </c>
      <c r="J16" s="33" t="s">
        <v>192</v>
      </c>
      <c r="K16" s="33" t="b">
        <f>IF(AND(J16="Nữ",OR(N16="Khá",N16="Giỏi")),"học bổng")</f>
        <v>0</v>
      </c>
      <c r="L16" s="23">
        <v>1996</v>
      </c>
      <c r="M16" s="23">
        <f t="shared" si="0"/>
        <v>22</v>
      </c>
      <c r="N16" s="33"/>
      <c r="O16" s="34" t="s">
        <v>197</v>
      </c>
      <c r="P16" s="33"/>
      <c r="Q16" s="33" t="str">
        <f>IF(AND(J16="Nữ", N16="Khá"),"tìm được","bỏ qua")</f>
        <v>bỏ qua</v>
      </c>
      <c r="R16" s="33"/>
      <c r="S16" s="32" t="s">
        <v>206</v>
      </c>
      <c r="T16" s="32" t="s">
        <v>209</v>
      </c>
      <c r="U16" s="32" t="s">
        <v>309</v>
      </c>
      <c r="V16" s="32" t="s">
        <v>187</v>
      </c>
      <c r="W16" s="32" t="s">
        <v>1118</v>
      </c>
      <c r="Y16" s="32" t="s">
        <v>213</v>
      </c>
      <c r="Z16" s="32" t="s">
        <v>213</v>
      </c>
      <c r="AA16" s="32" t="s">
        <v>296</v>
      </c>
      <c r="AD16" s="32" t="s">
        <v>99</v>
      </c>
      <c r="AE16" s="32" t="s">
        <v>234</v>
      </c>
      <c r="AF16" s="32" t="s">
        <v>221</v>
      </c>
      <c r="AG16" s="32" t="s">
        <v>330</v>
      </c>
      <c r="AH16" s="32" t="s">
        <v>331</v>
      </c>
      <c r="AI16" s="32" t="s">
        <v>234</v>
      </c>
      <c r="AK16" s="32" t="s">
        <v>239</v>
      </c>
      <c r="AR16" s="32" t="s">
        <v>256</v>
      </c>
      <c r="AT16" s="32" t="s">
        <v>397</v>
      </c>
      <c r="AU16" s="32" t="s">
        <v>398</v>
      </c>
      <c r="AV16" s="32" t="s">
        <v>239</v>
      </c>
      <c r="AW16" s="32" t="s">
        <v>269</v>
      </c>
      <c r="AX16" s="32" t="s">
        <v>265</v>
      </c>
      <c r="AY16" s="32" t="s">
        <v>266</v>
      </c>
      <c r="AZ16" s="32" t="s">
        <v>270</v>
      </c>
      <c r="BA16" s="32" t="s">
        <v>271</v>
      </c>
      <c r="BD16" s="32" t="s">
        <v>265</v>
      </c>
      <c r="BE16" s="58" t="s">
        <v>265</v>
      </c>
    </row>
    <row r="17" spans="1:57" ht="16.5" customHeight="1" x14ac:dyDescent="0.25">
      <c r="A17" s="32">
        <v>16</v>
      </c>
      <c r="B17" s="23" t="s">
        <v>399</v>
      </c>
      <c r="C17" s="32" t="s">
        <v>325</v>
      </c>
      <c r="D17" s="23" t="s">
        <v>344</v>
      </c>
      <c r="E17" s="23" t="s">
        <v>400</v>
      </c>
      <c r="F17" s="23"/>
      <c r="G17" s="23" t="s">
        <v>350</v>
      </c>
      <c r="H17" s="23" t="str">
        <f>VLOOKUP(G17,Sheet1!$A$22:$B$35,2)</f>
        <v>Công nghệ ô tô</v>
      </c>
      <c r="I17" s="23" t="s">
        <v>189</v>
      </c>
      <c r="J17" s="33" t="s">
        <v>192</v>
      </c>
      <c r="K17" s="33" t="b">
        <f>IF(AND(J17="Nữ",OR(N17="Khá",N17="Giỏi")),"học bổng")</f>
        <v>0</v>
      </c>
      <c r="L17" s="23">
        <v>1994</v>
      </c>
      <c r="M17" s="23">
        <f t="shared" si="0"/>
        <v>24</v>
      </c>
      <c r="N17" s="33" t="s">
        <v>214</v>
      </c>
      <c r="O17" s="34" t="s">
        <v>197</v>
      </c>
      <c r="P17" s="33"/>
      <c r="Q17" s="33" t="str">
        <f>IF(AND(J17="Nữ", N17="Khá"),"tìm được","bỏ qua")</f>
        <v>bỏ qua</v>
      </c>
      <c r="R17" s="33"/>
      <c r="S17" s="32" t="s">
        <v>206</v>
      </c>
      <c r="U17" s="32" t="s">
        <v>309</v>
      </c>
      <c r="V17" s="32" t="s">
        <v>90</v>
      </c>
      <c r="W17" s="32" t="s">
        <v>1114</v>
      </c>
      <c r="Y17" s="32" t="s">
        <v>213</v>
      </c>
      <c r="Z17" s="32" t="s">
        <v>213</v>
      </c>
      <c r="AA17" s="32" t="s">
        <v>296</v>
      </c>
      <c r="AB17" s="32">
        <v>3000000</v>
      </c>
      <c r="AC17" s="32" t="s">
        <v>93</v>
      </c>
      <c r="AD17" s="32" t="s">
        <v>99</v>
      </c>
      <c r="AE17" s="32" t="s">
        <v>234</v>
      </c>
      <c r="AF17" s="32" t="s">
        <v>221</v>
      </c>
      <c r="AG17" s="32" t="s">
        <v>330</v>
      </c>
      <c r="AH17" s="32" t="s">
        <v>335</v>
      </c>
      <c r="AI17" s="32" t="s">
        <v>234</v>
      </c>
      <c r="AJ17" s="32" t="s">
        <v>350</v>
      </c>
      <c r="AK17" s="32" t="s">
        <v>239</v>
      </c>
      <c r="AR17" s="32" t="s">
        <v>256</v>
      </c>
      <c r="AT17" s="32" t="s">
        <v>397</v>
      </c>
      <c r="AU17" s="32" t="s">
        <v>398</v>
      </c>
      <c r="AV17" s="32" t="s">
        <v>239</v>
      </c>
      <c r="AW17" s="32" t="s">
        <v>266</v>
      </c>
      <c r="AX17" s="32" t="s">
        <v>266</v>
      </c>
      <c r="AY17" s="32" t="s">
        <v>266</v>
      </c>
      <c r="AZ17" s="32" t="s">
        <v>270</v>
      </c>
      <c r="BA17" s="32" t="s">
        <v>271</v>
      </c>
      <c r="BB17" s="32" t="s">
        <v>273</v>
      </c>
      <c r="BD17" s="32" t="s">
        <v>265</v>
      </c>
      <c r="BE17" s="58" t="s">
        <v>266</v>
      </c>
    </row>
    <row r="18" spans="1:57" ht="16.5" customHeight="1" x14ac:dyDescent="0.25">
      <c r="A18" s="32">
        <v>17</v>
      </c>
      <c r="B18" s="23" t="s">
        <v>401</v>
      </c>
      <c r="C18" s="32" t="s">
        <v>402</v>
      </c>
      <c r="D18" s="23" t="s">
        <v>403</v>
      </c>
      <c r="E18" s="23" t="s">
        <v>404</v>
      </c>
      <c r="F18" s="23"/>
      <c r="G18" s="23" t="s">
        <v>350</v>
      </c>
      <c r="H18" s="23" t="str">
        <f>VLOOKUP(G18,Sheet1!$A$22:$B$35,2)</f>
        <v>Công nghệ ô tô</v>
      </c>
      <c r="I18" s="23" t="s">
        <v>189</v>
      </c>
      <c r="J18" s="33" t="s">
        <v>192</v>
      </c>
      <c r="K18" s="33" t="b">
        <f>IF(AND(J18="Nữ",OR(N18="Khá",N18="Giỏi")),"học bổng")</f>
        <v>0</v>
      </c>
      <c r="L18" s="23">
        <v>1996</v>
      </c>
      <c r="M18" s="23">
        <f t="shared" si="0"/>
        <v>22</v>
      </c>
      <c r="N18" s="33" t="s">
        <v>279</v>
      </c>
      <c r="O18" s="34" t="s">
        <v>198</v>
      </c>
      <c r="P18" s="33" t="s">
        <v>405</v>
      </c>
      <c r="Q18" s="33" t="str">
        <f>IF(AND(J18="Nữ", N18="Khá"),"tìm được","bỏ qua")</f>
        <v>bỏ qua</v>
      </c>
      <c r="R18" s="33"/>
      <c r="W18" s="32" t="e">
        <v>#N/A</v>
      </c>
      <c r="AR18" s="32" t="s">
        <v>256</v>
      </c>
      <c r="AT18" s="32" t="s">
        <v>397</v>
      </c>
      <c r="AU18" s="32" t="s">
        <v>398</v>
      </c>
      <c r="AV18" s="32" t="s">
        <v>239</v>
      </c>
      <c r="AW18" s="32" t="s">
        <v>265</v>
      </c>
      <c r="AX18" s="32" t="s">
        <v>266</v>
      </c>
      <c r="AY18" s="32" t="s">
        <v>266</v>
      </c>
      <c r="AZ18" s="32" t="s">
        <v>270</v>
      </c>
      <c r="BA18" s="32" t="s">
        <v>271</v>
      </c>
      <c r="BB18" s="32" t="s">
        <v>273</v>
      </c>
      <c r="BD18" s="32" t="s">
        <v>266</v>
      </c>
      <c r="BE18" s="58" t="s">
        <v>266</v>
      </c>
    </row>
    <row r="19" spans="1:57" ht="16.5" customHeight="1" x14ac:dyDescent="0.25">
      <c r="A19" s="32">
        <v>18</v>
      </c>
      <c r="B19" s="23" t="s">
        <v>406</v>
      </c>
      <c r="C19" s="32" t="s">
        <v>305</v>
      </c>
      <c r="D19" s="23" t="s">
        <v>381</v>
      </c>
      <c r="E19" s="23" t="s">
        <v>407</v>
      </c>
      <c r="F19" s="23"/>
      <c r="G19" s="23" t="s">
        <v>350</v>
      </c>
      <c r="H19" s="23" t="str">
        <f>VLOOKUP(G19,Sheet1!$A$22:$B$35,2)</f>
        <v>Công nghệ ô tô</v>
      </c>
      <c r="I19" s="23" t="s">
        <v>189</v>
      </c>
      <c r="J19" s="33" t="s">
        <v>192</v>
      </c>
      <c r="K19" s="33" t="b">
        <f>IF(AND(J19="Nữ",OR(N19="Khá",N19="Giỏi")),"học bổng")</f>
        <v>0</v>
      </c>
      <c r="L19" s="23">
        <v>1996</v>
      </c>
      <c r="M19" s="23">
        <f t="shared" si="0"/>
        <v>22</v>
      </c>
      <c r="N19" s="33" t="s">
        <v>280</v>
      </c>
      <c r="O19" s="34" t="s">
        <v>197</v>
      </c>
      <c r="P19" s="33"/>
      <c r="Q19" s="33" t="str">
        <f>IF(AND(J19="Nữ", N19="Khá"),"tìm được","bỏ qua")</f>
        <v>bỏ qua</v>
      </c>
      <c r="R19" s="33"/>
      <c r="S19" s="32" t="s">
        <v>206</v>
      </c>
      <c r="U19" s="32" t="s">
        <v>309</v>
      </c>
      <c r="V19" s="32" t="s">
        <v>90</v>
      </c>
      <c r="W19" s="32" t="s">
        <v>1118</v>
      </c>
      <c r="Y19" s="32" t="s">
        <v>217</v>
      </c>
      <c r="Z19" s="32" t="s">
        <v>217</v>
      </c>
      <c r="AA19" s="32" t="s">
        <v>297</v>
      </c>
      <c r="AC19" s="32" t="s">
        <v>184</v>
      </c>
      <c r="AD19" s="32" t="s">
        <v>100</v>
      </c>
      <c r="AI19" s="32" t="s">
        <v>234</v>
      </c>
      <c r="AK19" s="32" t="s">
        <v>239</v>
      </c>
      <c r="AR19" s="32" t="s">
        <v>256</v>
      </c>
      <c r="AT19" s="32" t="s">
        <v>397</v>
      </c>
      <c r="AU19" s="32" t="s">
        <v>398</v>
      </c>
      <c r="AV19" s="32" t="s">
        <v>239</v>
      </c>
      <c r="AW19" s="32" t="s">
        <v>265</v>
      </c>
      <c r="AX19" s="32" t="s">
        <v>266</v>
      </c>
      <c r="AY19" s="32" t="s">
        <v>266</v>
      </c>
      <c r="AZ19" s="32" t="s">
        <v>270</v>
      </c>
      <c r="BA19" s="32" t="s">
        <v>271</v>
      </c>
      <c r="BB19" s="32" t="s">
        <v>273</v>
      </c>
      <c r="BD19" s="32" t="s">
        <v>266</v>
      </c>
      <c r="BE19" s="58" t="s">
        <v>266</v>
      </c>
    </row>
    <row r="20" spans="1:57" ht="16.5" customHeight="1" x14ac:dyDescent="0.25">
      <c r="A20" s="32">
        <v>19</v>
      </c>
      <c r="B20" s="23" t="s">
        <v>408</v>
      </c>
      <c r="C20" s="32" t="s">
        <v>305</v>
      </c>
      <c r="D20" s="23"/>
      <c r="E20" s="23" t="s">
        <v>333</v>
      </c>
      <c r="F20" s="23"/>
      <c r="G20" s="23" t="s">
        <v>350</v>
      </c>
      <c r="H20" s="23" t="str">
        <f>VLOOKUP(G20,Sheet1!$A$22:$B$35,2)</f>
        <v>Công nghệ ô tô</v>
      </c>
      <c r="I20" s="23" t="s">
        <v>189</v>
      </c>
      <c r="J20" s="33" t="s">
        <v>192</v>
      </c>
      <c r="K20" s="33" t="b">
        <f>IF(AND(J20="Nữ",OR(N20="Khá",N20="Giỏi")),"học bổng")</f>
        <v>0</v>
      </c>
      <c r="L20" s="23">
        <v>1997</v>
      </c>
      <c r="M20" s="23">
        <f t="shared" si="0"/>
        <v>21</v>
      </c>
      <c r="N20" s="33" t="s">
        <v>279</v>
      </c>
      <c r="O20" s="34" t="s">
        <v>197</v>
      </c>
      <c r="P20" s="33"/>
      <c r="Q20" s="33" t="str">
        <f>IF(AND(J20="Nữ", N20="Khá"),"tìm được","bỏ qua")</f>
        <v>bỏ qua</v>
      </c>
      <c r="R20" s="33"/>
      <c r="S20" s="32" t="s">
        <v>206</v>
      </c>
      <c r="U20" s="32" t="s">
        <v>309</v>
      </c>
      <c r="V20" s="32" t="s">
        <v>90</v>
      </c>
      <c r="W20" s="32" t="s">
        <v>1118</v>
      </c>
      <c r="Y20" s="32" t="s">
        <v>213</v>
      </c>
      <c r="Z20" s="32" t="s">
        <v>213</v>
      </c>
      <c r="AA20" s="32" t="s">
        <v>297</v>
      </c>
      <c r="AC20" s="32" t="s">
        <v>93</v>
      </c>
      <c r="AD20" s="32" t="s">
        <v>100</v>
      </c>
      <c r="AE20" s="32" t="s">
        <v>234</v>
      </c>
      <c r="AF20" s="32" t="s">
        <v>221</v>
      </c>
      <c r="AG20" s="32" t="s">
        <v>330</v>
      </c>
      <c r="AH20" s="32" t="s">
        <v>335</v>
      </c>
      <c r="AI20" s="32" t="s">
        <v>234</v>
      </c>
      <c r="AK20" s="32" t="s">
        <v>239</v>
      </c>
      <c r="AR20" s="32" t="s">
        <v>256</v>
      </c>
      <c r="AT20" s="32" t="s">
        <v>397</v>
      </c>
      <c r="AU20" s="32" t="s">
        <v>398</v>
      </c>
      <c r="AV20" s="32" t="s">
        <v>239</v>
      </c>
      <c r="AW20" s="32" t="s">
        <v>265</v>
      </c>
      <c r="AX20" s="32" t="s">
        <v>266</v>
      </c>
      <c r="AY20" s="32" t="s">
        <v>266</v>
      </c>
      <c r="AZ20" s="32" t="s">
        <v>270</v>
      </c>
      <c r="BA20" s="32" t="s">
        <v>271</v>
      </c>
      <c r="BB20" s="32" t="s">
        <v>273</v>
      </c>
      <c r="BD20" s="32" t="s">
        <v>265</v>
      </c>
      <c r="BE20" s="58" t="s">
        <v>265</v>
      </c>
    </row>
    <row r="21" spans="1:57" ht="16.5" customHeight="1" x14ac:dyDescent="0.25">
      <c r="A21" s="32">
        <v>20</v>
      </c>
      <c r="B21" s="23" t="s">
        <v>409</v>
      </c>
      <c r="C21" s="32" t="s">
        <v>410</v>
      </c>
      <c r="D21" s="23" t="s">
        <v>411</v>
      </c>
      <c r="E21" s="23" t="s">
        <v>412</v>
      </c>
      <c r="F21" s="23"/>
      <c r="G21" s="23" t="s">
        <v>350</v>
      </c>
      <c r="H21" s="23" t="str">
        <f>VLOOKUP(G21,Sheet1!$A$22:$B$35,2)</f>
        <v>Công nghệ ô tô</v>
      </c>
      <c r="I21" s="23" t="s">
        <v>189</v>
      </c>
      <c r="J21" s="33" t="s">
        <v>192</v>
      </c>
      <c r="K21" s="33" t="b">
        <f>IF(AND(J21="Nữ",OR(N21="Khá",N21="Giỏi")),"học bổng")</f>
        <v>0</v>
      </c>
      <c r="L21" s="23">
        <v>1997</v>
      </c>
      <c r="M21" s="23">
        <f t="shared" si="0"/>
        <v>21</v>
      </c>
      <c r="N21" s="33"/>
      <c r="O21" s="34" t="s">
        <v>197</v>
      </c>
      <c r="P21" s="33"/>
      <c r="Q21" s="33" t="str">
        <f>IF(AND(J21="Nữ", N21="Khá"),"tìm được","bỏ qua")</f>
        <v>bỏ qua</v>
      </c>
      <c r="R21" s="33"/>
      <c r="S21" s="32" t="s">
        <v>206</v>
      </c>
      <c r="U21" s="32" t="s">
        <v>309</v>
      </c>
      <c r="V21" s="32" t="s">
        <v>91</v>
      </c>
      <c r="W21" s="32" t="s">
        <v>1118</v>
      </c>
      <c r="Y21" s="32" t="s">
        <v>213</v>
      </c>
      <c r="Z21" s="32" t="s">
        <v>213</v>
      </c>
      <c r="AA21" s="32" t="s">
        <v>297</v>
      </c>
      <c r="AB21" s="32">
        <v>3000000</v>
      </c>
      <c r="AC21" s="32" t="s">
        <v>93</v>
      </c>
      <c r="AD21" s="32" t="s">
        <v>100</v>
      </c>
      <c r="AE21" s="32" t="s">
        <v>235</v>
      </c>
      <c r="AI21" s="32" t="s">
        <v>234</v>
      </c>
      <c r="AJ21" s="32" t="s">
        <v>350</v>
      </c>
      <c r="AK21" s="32" t="s">
        <v>239</v>
      </c>
      <c r="AR21" s="32" t="s">
        <v>256</v>
      </c>
      <c r="AT21" s="32" t="s">
        <v>397</v>
      </c>
      <c r="AU21" s="32" t="s">
        <v>398</v>
      </c>
      <c r="AV21" s="32" t="s">
        <v>239</v>
      </c>
      <c r="AW21" s="32" t="s">
        <v>265</v>
      </c>
      <c r="AX21" s="32" t="s">
        <v>265</v>
      </c>
      <c r="AY21" s="32" t="s">
        <v>266</v>
      </c>
      <c r="AZ21" s="32" t="s">
        <v>270</v>
      </c>
      <c r="BA21" s="32" t="s">
        <v>271</v>
      </c>
      <c r="BB21" s="32" t="s">
        <v>273</v>
      </c>
      <c r="BD21" s="32" t="s">
        <v>265</v>
      </c>
      <c r="BE21" s="58" t="s">
        <v>266</v>
      </c>
    </row>
    <row r="22" spans="1:57" ht="16.5" customHeight="1" x14ac:dyDescent="0.25">
      <c r="A22" s="32">
        <v>21</v>
      </c>
      <c r="B22" s="23" t="s">
        <v>413</v>
      </c>
      <c r="C22" s="32" t="s">
        <v>305</v>
      </c>
      <c r="D22" s="23" t="s">
        <v>328</v>
      </c>
      <c r="E22" s="23" t="s">
        <v>380</v>
      </c>
      <c r="F22" s="23"/>
      <c r="G22" s="23" t="s">
        <v>350</v>
      </c>
      <c r="H22" s="23" t="str">
        <f>VLOOKUP(G22,Sheet1!$A$22:$B$35,2)</f>
        <v>Công nghệ ô tô</v>
      </c>
      <c r="I22" s="23" t="s">
        <v>189</v>
      </c>
      <c r="J22" s="33" t="s">
        <v>192</v>
      </c>
      <c r="K22" s="33" t="b">
        <f>IF(AND(J22="Nữ",OR(N22="Khá",N22="Giỏi")),"học bổng")</f>
        <v>0</v>
      </c>
      <c r="L22" s="23">
        <v>1997</v>
      </c>
      <c r="M22" s="23">
        <f t="shared" si="0"/>
        <v>21</v>
      </c>
      <c r="N22" s="33" t="s">
        <v>279</v>
      </c>
      <c r="O22" s="34" t="s">
        <v>197</v>
      </c>
      <c r="P22" s="33"/>
      <c r="Q22" s="33" t="str">
        <f>IF(AND(J22="Nữ", N22="Khá"),"tìm được","bỏ qua")</f>
        <v>bỏ qua</v>
      </c>
      <c r="R22" s="33"/>
      <c r="S22" s="32" t="s">
        <v>206</v>
      </c>
      <c r="U22" s="32" t="s">
        <v>309</v>
      </c>
      <c r="V22" s="32" t="s">
        <v>92</v>
      </c>
      <c r="W22" s="32" t="s">
        <v>1118</v>
      </c>
      <c r="AA22" s="32" t="s">
        <v>297</v>
      </c>
      <c r="AC22" s="32" t="s">
        <v>93</v>
      </c>
      <c r="AD22" s="32" t="s">
        <v>100</v>
      </c>
      <c r="AE22" s="32" t="s">
        <v>234</v>
      </c>
      <c r="AF22" s="32" t="s">
        <v>221</v>
      </c>
      <c r="AG22" s="32" t="s">
        <v>330</v>
      </c>
      <c r="AH22" s="32" t="s">
        <v>335</v>
      </c>
      <c r="AI22" s="32" t="s">
        <v>234</v>
      </c>
      <c r="AK22" s="32" t="s">
        <v>239</v>
      </c>
      <c r="AR22" s="32" t="s">
        <v>256</v>
      </c>
      <c r="AT22" s="32" t="s">
        <v>397</v>
      </c>
      <c r="AU22" s="32" t="s">
        <v>398</v>
      </c>
      <c r="AV22" s="32" t="s">
        <v>239</v>
      </c>
      <c r="AW22" s="32" t="s">
        <v>265</v>
      </c>
      <c r="AX22" s="32" t="s">
        <v>266</v>
      </c>
      <c r="AY22" s="32" t="s">
        <v>266</v>
      </c>
      <c r="AZ22" s="32" t="s">
        <v>270</v>
      </c>
      <c r="BA22" s="32" t="s">
        <v>271</v>
      </c>
      <c r="BB22" s="32" t="s">
        <v>273</v>
      </c>
      <c r="BD22" s="32" t="s">
        <v>265</v>
      </c>
      <c r="BE22" s="58" t="s">
        <v>265</v>
      </c>
    </row>
    <row r="23" spans="1:57" ht="16.5" customHeight="1" x14ac:dyDescent="0.25">
      <c r="A23" s="32">
        <v>22</v>
      </c>
      <c r="B23" s="23" t="s">
        <v>414</v>
      </c>
      <c r="C23" s="32" t="s">
        <v>415</v>
      </c>
      <c r="D23" s="23" t="s">
        <v>344</v>
      </c>
      <c r="E23" s="23" t="s">
        <v>310</v>
      </c>
      <c r="F23" s="23"/>
      <c r="G23" s="23" t="s">
        <v>350</v>
      </c>
      <c r="H23" s="23" t="str">
        <f>VLOOKUP(G23,Sheet1!$A$22:$B$35,2)</f>
        <v>Công nghệ ô tô</v>
      </c>
      <c r="I23" s="23" t="s">
        <v>189</v>
      </c>
      <c r="J23" s="33" t="s">
        <v>192</v>
      </c>
      <c r="K23" s="33" t="b">
        <f>IF(AND(J23="Nữ",OR(N23="Khá",N23="Giỏi")),"học bổng")</f>
        <v>0</v>
      </c>
      <c r="L23" s="23">
        <v>1997</v>
      </c>
      <c r="M23" s="23">
        <f t="shared" si="0"/>
        <v>21</v>
      </c>
      <c r="N23" s="33" t="s">
        <v>279</v>
      </c>
      <c r="O23" s="34" t="s">
        <v>197</v>
      </c>
      <c r="P23" s="33"/>
      <c r="Q23" s="33" t="str">
        <f>IF(AND(J23="Nữ", N23="Khá"),"tìm được","bỏ qua")</f>
        <v>bỏ qua</v>
      </c>
      <c r="R23" s="33"/>
      <c r="S23" s="32" t="s">
        <v>206</v>
      </c>
      <c r="U23" s="32" t="s">
        <v>309</v>
      </c>
      <c r="V23" s="32" t="s">
        <v>91</v>
      </c>
      <c r="W23" s="32" t="s">
        <v>1118</v>
      </c>
      <c r="Y23" s="32" t="s">
        <v>213</v>
      </c>
      <c r="Z23" s="32" t="s">
        <v>213</v>
      </c>
      <c r="AA23" s="32" t="s">
        <v>297</v>
      </c>
      <c r="AC23" s="32" t="s">
        <v>93</v>
      </c>
      <c r="AD23" s="32" t="s">
        <v>100</v>
      </c>
      <c r="AE23" s="32" t="s">
        <v>234</v>
      </c>
      <c r="AF23" s="32" t="s">
        <v>221</v>
      </c>
      <c r="AG23" s="32" t="s">
        <v>330</v>
      </c>
      <c r="AH23" s="32" t="s">
        <v>416</v>
      </c>
      <c r="AI23" s="32" t="s">
        <v>234</v>
      </c>
      <c r="AJ23" s="32" t="s">
        <v>350</v>
      </c>
      <c r="AK23" s="32" t="s">
        <v>239</v>
      </c>
      <c r="AR23" s="32" t="s">
        <v>256</v>
      </c>
      <c r="AT23" s="32" t="s">
        <v>397</v>
      </c>
      <c r="AU23" s="32" t="s">
        <v>398</v>
      </c>
      <c r="AV23" s="32" t="s">
        <v>239</v>
      </c>
      <c r="AW23" s="32" t="s">
        <v>265</v>
      </c>
      <c r="AX23" s="32" t="s">
        <v>266</v>
      </c>
      <c r="AY23" s="32" t="s">
        <v>266</v>
      </c>
      <c r="AZ23" s="32" t="s">
        <v>270</v>
      </c>
      <c r="BA23" s="32" t="s">
        <v>271</v>
      </c>
      <c r="BB23" s="32" t="s">
        <v>273</v>
      </c>
      <c r="BD23" s="32" t="s">
        <v>265</v>
      </c>
      <c r="BE23" s="58" t="s">
        <v>265</v>
      </c>
    </row>
    <row r="24" spans="1:57" ht="16.5" customHeight="1" x14ac:dyDescent="0.25">
      <c r="A24" s="32">
        <v>23</v>
      </c>
      <c r="B24" s="23" t="s">
        <v>417</v>
      </c>
      <c r="C24" s="32" t="s">
        <v>305</v>
      </c>
      <c r="D24" s="23"/>
      <c r="E24" s="23" t="s">
        <v>418</v>
      </c>
      <c r="F24" s="23"/>
      <c r="G24" s="23" t="s">
        <v>350</v>
      </c>
      <c r="H24" s="23" t="str">
        <f>VLOOKUP(G24,Sheet1!$A$22:$B$35,2)</f>
        <v>Công nghệ ô tô</v>
      </c>
      <c r="I24" s="23" t="s">
        <v>189</v>
      </c>
      <c r="J24" s="33" t="s">
        <v>192</v>
      </c>
      <c r="K24" s="33" t="b">
        <f>IF(AND(J24="Nữ",OR(N24="Khá",N24="Giỏi")),"học bổng")</f>
        <v>0</v>
      </c>
      <c r="L24" s="23">
        <v>1995</v>
      </c>
      <c r="M24" s="23">
        <f t="shared" si="0"/>
        <v>23</v>
      </c>
      <c r="N24" s="33" t="s">
        <v>279</v>
      </c>
      <c r="O24" s="34" t="s">
        <v>197</v>
      </c>
      <c r="P24" s="33"/>
      <c r="Q24" s="33" t="str">
        <f>IF(AND(J24="Nữ", N24="Khá"),"tìm được","bỏ qua")</f>
        <v>bỏ qua</v>
      </c>
      <c r="R24" s="33"/>
      <c r="S24" s="32" t="s">
        <v>206</v>
      </c>
      <c r="U24" s="32" t="s">
        <v>309</v>
      </c>
      <c r="V24" s="32" t="s">
        <v>90</v>
      </c>
      <c r="W24" s="32" t="s">
        <v>1118</v>
      </c>
      <c r="Y24" s="32" t="s">
        <v>213</v>
      </c>
      <c r="Z24" s="32" t="s">
        <v>213</v>
      </c>
      <c r="AA24" s="32" t="s">
        <v>296</v>
      </c>
      <c r="AC24" s="32" t="s">
        <v>184</v>
      </c>
      <c r="AD24" s="32" t="s">
        <v>99</v>
      </c>
      <c r="AE24" s="32" t="s">
        <v>235</v>
      </c>
      <c r="AG24" s="32" t="s">
        <v>330</v>
      </c>
      <c r="AH24" s="32" t="s">
        <v>416</v>
      </c>
      <c r="AI24" s="32" t="s">
        <v>234</v>
      </c>
      <c r="AK24" s="32" t="s">
        <v>239</v>
      </c>
      <c r="AR24" s="32" t="s">
        <v>256</v>
      </c>
      <c r="AT24" s="32" t="s">
        <v>397</v>
      </c>
      <c r="AU24" s="32" t="s">
        <v>398</v>
      </c>
      <c r="AV24" s="32" t="s">
        <v>239</v>
      </c>
      <c r="AW24" s="32" t="s">
        <v>265</v>
      </c>
      <c r="AX24" s="32" t="s">
        <v>266</v>
      </c>
      <c r="AY24" s="32" t="s">
        <v>266</v>
      </c>
      <c r="AZ24" s="32" t="s">
        <v>270</v>
      </c>
      <c r="BA24" s="32" t="s">
        <v>271</v>
      </c>
      <c r="BB24" s="32" t="s">
        <v>273</v>
      </c>
      <c r="BD24" s="32" t="s">
        <v>265</v>
      </c>
      <c r="BE24" s="58" t="s">
        <v>265</v>
      </c>
    </row>
    <row r="25" spans="1:57" ht="16.5" customHeight="1" x14ac:dyDescent="0.25">
      <c r="A25" s="32">
        <v>24</v>
      </c>
      <c r="B25" s="23" t="s">
        <v>419</v>
      </c>
      <c r="C25" s="32" t="s">
        <v>420</v>
      </c>
      <c r="D25" s="23" t="s">
        <v>421</v>
      </c>
      <c r="E25" s="23" t="s">
        <v>422</v>
      </c>
      <c r="F25" s="23"/>
      <c r="G25" s="23" t="s">
        <v>350</v>
      </c>
      <c r="H25" s="23" t="str">
        <f>VLOOKUP(G25,Sheet1!$A$22:$B$35,2)</f>
        <v>Công nghệ ô tô</v>
      </c>
      <c r="I25" s="23" t="s">
        <v>189</v>
      </c>
      <c r="J25" s="33" t="s">
        <v>192</v>
      </c>
      <c r="K25" s="33" t="b">
        <f>IF(AND(J25="Nữ",OR(N25="Khá",N25="Giỏi")),"học bổng")</f>
        <v>0</v>
      </c>
      <c r="L25" s="23">
        <v>1997</v>
      </c>
      <c r="M25" s="23">
        <f t="shared" si="0"/>
        <v>21</v>
      </c>
      <c r="N25" s="33" t="s">
        <v>280</v>
      </c>
      <c r="O25" s="34" t="s">
        <v>198</v>
      </c>
      <c r="P25" s="33" t="s">
        <v>405</v>
      </c>
      <c r="Q25" s="33" t="str">
        <f>IF(AND(J25="Nữ", N25="Khá"),"tìm được","bỏ qua")</f>
        <v>bỏ qua</v>
      </c>
      <c r="R25" s="33"/>
      <c r="W25" s="32" t="e">
        <v>#N/A</v>
      </c>
      <c r="AR25" s="32" t="s">
        <v>256</v>
      </c>
      <c r="AT25" s="32" t="s">
        <v>397</v>
      </c>
      <c r="AU25" s="32" t="s">
        <v>398</v>
      </c>
      <c r="AV25" s="32" t="s">
        <v>239</v>
      </c>
      <c r="AW25" s="32" t="s">
        <v>265</v>
      </c>
      <c r="AX25" s="32" t="s">
        <v>266</v>
      </c>
      <c r="AY25" s="32" t="s">
        <v>266</v>
      </c>
      <c r="AZ25" s="32" t="s">
        <v>270</v>
      </c>
      <c r="BA25" s="32" t="s">
        <v>271</v>
      </c>
      <c r="BB25" s="32" t="s">
        <v>273</v>
      </c>
      <c r="BD25" s="32" t="s">
        <v>265</v>
      </c>
      <c r="BE25" s="58" t="s">
        <v>266</v>
      </c>
    </row>
    <row r="26" spans="1:57" ht="16.5" customHeight="1" x14ac:dyDescent="0.25">
      <c r="A26" s="32">
        <v>25</v>
      </c>
      <c r="B26" s="23" t="s">
        <v>423</v>
      </c>
      <c r="C26" s="32" t="s">
        <v>415</v>
      </c>
      <c r="D26" s="23" t="s">
        <v>344</v>
      </c>
      <c r="E26" s="23" t="s">
        <v>313</v>
      </c>
      <c r="F26" s="23"/>
      <c r="G26" s="23" t="s">
        <v>350</v>
      </c>
      <c r="H26" s="23" t="str">
        <f>VLOOKUP(G26,Sheet1!$A$22:$B$35,2)</f>
        <v>Công nghệ ô tô</v>
      </c>
      <c r="I26" s="23" t="s">
        <v>189</v>
      </c>
      <c r="J26" s="33" t="s">
        <v>192</v>
      </c>
      <c r="K26" s="33" t="b">
        <f>IF(AND(J26="Nữ",OR(N26="Khá",N26="Giỏi")),"học bổng")</f>
        <v>0</v>
      </c>
      <c r="L26" s="23">
        <v>1993</v>
      </c>
      <c r="M26" s="23">
        <f t="shared" si="0"/>
        <v>25</v>
      </c>
      <c r="N26" s="33" t="s">
        <v>214</v>
      </c>
      <c r="O26" s="34" t="s">
        <v>197</v>
      </c>
      <c r="P26" s="33"/>
      <c r="Q26" s="33" t="str">
        <f>IF(AND(J26="Nữ", N26="Khá"),"tìm được","bỏ qua")</f>
        <v>bỏ qua</v>
      </c>
      <c r="R26" s="33"/>
      <c r="S26" s="32" t="s">
        <v>204</v>
      </c>
      <c r="U26" s="32" t="s">
        <v>309</v>
      </c>
      <c r="V26" s="32" t="s">
        <v>92</v>
      </c>
      <c r="W26" s="32" t="s">
        <v>1118</v>
      </c>
      <c r="Y26" s="32" t="s">
        <v>214</v>
      </c>
      <c r="Z26" s="32" t="s">
        <v>214</v>
      </c>
      <c r="AA26" s="32" t="s">
        <v>298</v>
      </c>
      <c r="AB26" s="32">
        <v>3000000</v>
      </c>
      <c r="AC26" s="32" t="s">
        <v>93</v>
      </c>
      <c r="AD26" s="32" t="s">
        <v>100</v>
      </c>
      <c r="AG26" s="32" t="s">
        <v>330</v>
      </c>
      <c r="AH26" s="32" t="s">
        <v>335</v>
      </c>
      <c r="AI26" s="32" t="s">
        <v>234</v>
      </c>
      <c r="AJ26" s="32" t="s">
        <v>350</v>
      </c>
      <c r="AK26" s="32" t="s">
        <v>239</v>
      </c>
      <c r="AR26" s="32" t="s">
        <v>256</v>
      </c>
      <c r="AT26" s="32" t="s">
        <v>397</v>
      </c>
      <c r="AU26" s="32" t="s">
        <v>398</v>
      </c>
      <c r="AV26" s="32" t="s">
        <v>239</v>
      </c>
      <c r="AW26" s="32" t="s">
        <v>266</v>
      </c>
      <c r="AX26" s="32" t="s">
        <v>266</v>
      </c>
      <c r="AY26" s="32" t="s">
        <v>266</v>
      </c>
      <c r="AZ26" s="32" t="s">
        <v>270</v>
      </c>
      <c r="BA26" s="32" t="s">
        <v>271</v>
      </c>
      <c r="BB26" s="32" t="s">
        <v>273</v>
      </c>
      <c r="BD26" s="32" t="s">
        <v>265</v>
      </c>
      <c r="BE26" s="58" t="s">
        <v>266</v>
      </c>
    </row>
    <row r="27" spans="1:57" ht="16.5" customHeight="1" x14ac:dyDescent="0.25">
      <c r="A27" s="32">
        <v>26</v>
      </c>
      <c r="B27" s="23" t="s">
        <v>424</v>
      </c>
      <c r="C27" s="32" t="s">
        <v>318</v>
      </c>
      <c r="D27" s="23" t="s">
        <v>425</v>
      </c>
      <c r="E27" s="23" t="s">
        <v>426</v>
      </c>
      <c r="F27" s="23"/>
      <c r="G27" s="23" t="s">
        <v>350</v>
      </c>
      <c r="H27" s="23" t="str">
        <f>VLOOKUP(G27,Sheet1!$A$22:$B$35,2)</f>
        <v>Công nghệ ô tô</v>
      </c>
      <c r="I27" s="23" t="s">
        <v>189</v>
      </c>
      <c r="J27" s="33" t="s">
        <v>192</v>
      </c>
      <c r="K27" s="33" t="b">
        <f>IF(AND(J27="Nữ",OR(N27="Khá",N27="Giỏi")),"học bổng")</f>
        <v>0</v>
      </c>
      <c r="L27" s="23">
        <v>1997</v>
      </c>
      <c r="M27" s="23">
        <f t="shared" si="0"/>
        <v>21</v>
      </c>
      <c r="N27" s="33" t="s">
        <v>279</v>
      </c>
      <c r="O27" s="34" t="s">
        <v>197</v>
      </c>
      <c r="P27" s="33"/>
      <c r="Q27" s="33" t="str">
        <f>IF(AND(J27="Nữ", N27="Khá"),"tìm được","bỏ qua")</f>
        <v>bỏ qua</v>
      </c>
      <c r="R27" s="33"/>
      <c r="S27" s="32" t="s">
        <v>206</v>
      </c>
      <c r="U27" s="32" t="s">
        <v>309</v>
      </c>
      <c r="V27" s="32" t="s">
        <v>92</v>
      </c>
      <c r="W27" s="32" t="s">
        <v>1113</v>
      </c>
      <c r="Y27" s="32" t="s">
        <v>213</v>
      </c>
      <c r="Z27" s="32" t="s">
        <v>213</v>
      </c>
      <c r="AA27" s="32" t="s">
        <v>297</v>
      </c>
      <c r="AB27" s="32">
        <v>3000000</v>
      </c>
      <c r="AD27" s="32" t="s">
        <v>100</v>
      </c>
      <c r="AE27" s="32" t="s">
        <v>235</v>
      </c>
      <c r="AI27" s="32" t="s">
        <v>234</v>
      </c>
      <c r="AK27" s="32" t="s">
        <v>239</v>
      </c>
      <c r="AR27" s="32" t="s">
        <v>256</v>
      </c>
      <c r="AT27" s="32" t="s">
        <v>397</v>
      </c>
      <c r="AU27" s="32" t="s">
        <v>398</v>
      </c>
      <c r="AV27" s="32" t="s">
        <v>239</v>
      </c>
      <c r="AW27" s="32" t="s">
        <v>265</v>
      </c>
      <c r="AX27" s="32" t="s">
        <v>266</v>
      </c>
      <c r="AY27" s="32" t="s">
        <v>266</v>
      </c>
      <c r="AZ27" s="32" t="s">
        <v>270</v>
      </c>
      <c r="BA27" s="32" t="s">
        <v>271</v>
      </c>
      <c r="BB27" s="32" t="s">
        <v>273</v>
      </c>
      <c r="BD27" s="32" t="s">
        <v>265</v>
      </c>
      <c r="BE27" s="58" t="s">
        <v>266</v>
      </c>
    </row>
    <row r="28" spans="1:57" ht="16.5" customHeight="1" x14ac:dyDescent="0.25">
      <c r="A28" s="32">
        <v>27</v>
      </c>
      <c r="B28" s="23" t="s">
        <v>427</v>
      </c>
      <c r="C28" s="32" t="s">
        <v>352</v>
      </c>
      <c r="D28" s="23" t="s">
        <v>332</v>
      </c>
      <c r="E28" s="23" t="s">
        <v>428</v>
      </c>
      <c r="F28" s="23"/>
      <c r="G28" s="23" t="s">
        <v>350</v>
      </c>
      <c r="H28" s="23" t="str">
        <f>VLOOKUP(G28,Sheet1!$A$22:$B$35,2)</f>
        <v>Công nghệ ô tô</v>
      </c>
      <c r="I28" s="23" t="s">
        <v>189</v>
      </c>
      <c r="J28" s="33" t="s">
        <v>192</v>
      </c>
      <c r="K28" s="33" t="b">
        <f>IF(AND(J28="Nữ",OR(N28="Khá",N28="Giỏi")),"học bổng")</f>
        <v>0</v>
      </c>
      <c r="L28" s="23">
        <v>1996</v>
      </c>
      <c r="M28" s="23">
        <f t="shared" si="0"/>
        <v>22</v>
      </c>
      <c r="N28" s="33" t="s">
        <v>280</v>
      </c>
      <c r="O28" s="34" t="s">
        <v>195</v>
      </c>
      <c r="P28" s="33"/>
      <c r="Q28" s="33" t="str">
        <f>IF(AND(J28="Nữ", N28="Khá"),"tìm được","bỏ qua")</f>
        <v>bỏ qua</v>
      </c>
      <c r="R28" s="33"/>
      <c r="S28" s="32" t="s">
        <v>194</v>
      </c>
      <c r="U28" s="32" t="s">
        <v>309</v>
      </c>
      <c r="V28" s="32" t="s">
        <v>91</v>
      </c>
      <c r="W28" s="32" t="s">
        <v>1114</v>
      </c>
      <c r="Y28" s="32" t="s">
        <v>217</v>
      </c>
      <c r="Z28" s="32" t="s">
        <v>213</v>
      </c>
      <c r="AA28" s="32" t="s">
        <v>297</v>
      </c>
      <c r="AC28" s="32" t="s">
        <v>184</v>
      </c>
      <c r="AD28" s="32" t="s">
        <v>102</v>
      </c>
      <c r="AE28" s="32" t="s">
        <v>234</v>
      </c>
      <c r="AF28" s="32" t="s">
        <v>219</v>
      </c>
      <c r="AG28" s="32" t="s">
        <v>330</v>
      </c>
      <c r="AH28" s="32" t="s">
        <v>335</v>
      </c>
      <c r="AI28" s="32" t="s">
        <v>235</v>
      </c>
      <c r="AW28" s="32" t="s">
        <v>265</v>
      </c>
      <c r="AX28" s="32" t="s">
        <v>265</v>
      </c>
      <c r="AY28" s="32" t="s">
        <v>265</v>
      </c>
      <c r="AZ28" s="32" t="s">
        <v>271</v>
      </c>
      <c r="BD28" s="32" t="s">
        <v>266</v>
      </c>
      <c r="BE28" s="58" t="s">
        <v>266</v>
      </c>
    </row>
    <row r="29" spans="1:57" ht="16.5" customHeight="1" x14ac:dyDescent="0.25">
      <c r="A29" s="32">
        <v>28</v>
      </c>
      <c r="B29" s="23" t="s">
        <v>429</v>
      </c>
      <c r="C29" s="32" t="s">
        <v>318</v>
      </c>
      <c r="D29" s="23" t="s">
        <v>324</v>
      </c>
      <c r="E29" s="23" t="s">
        <v>430</v>
      </c>
      <c r="F29" s="23"/>
      <c r="G29" s="23" t="s">
        <v>350</v>
      </c>
      <c r="H29" s="23" t="str">
        <f>VLOOKUP(G29,Sheet1!$A$22:$B$35,2)</f>
        <v>Công nghệ ô tô</v>
      </c>
      <c r="I29" s="23" t="s">
        <v>189</v>
      </c>
      <c r="J29" s="33" t="s">
        <v>192</v>
      </c>
      <c r="K29" s="33" t="b">
        <f>IF(AND(J29="Nữ",OR(N29="Khá",N29="Giỏi")),"học bổng")</f>
        <v>0</v>
      </c>
      <c r="L29" s="23">
        <v>1997</v>
      </c>
      <c r="M29" s="23">
        <f t="shared" si="0"/>
        <v>21</v>
      </c>
      <c r="N29" s="33" t="s">
        <v>279</v>
      </c>
      <c r="O29" s="34" t="s">
        <v>198</v>
      </c>
      <c r="P29" s="33" t="s">
        <v>405</v>
      </c>
      <c r="Q29" s="33" t="str">
        <f>IF(AND(J29="Nữ", N29="Khá"),"tìm được","bỏ qua")</f>
        <v>bỏ qua</v>
      </c>
      <c r="R29" s="33"/>
      <c r="W29" s="32" t="e">
        <v>#N/A</v>
      </c>
      <c r="AR29" s="32" t="s">
        <v>256</v>
      </c>
      <c r="AT29" s="32" t="s">
        <v>397</v>
      </c>
      <c r="AU29" s="32" t="s">
        <v>398</v>
      </c>
      <c r="AV29" s="32" t="s">
        <v>239</v>
      </c>
      <c r="AW29" s="32" t="s">
        <v>266</v>
      </c>
      <c r="AX29" s="32" t="s">
        <v>266</v>
      </c>
      <c r="AY29" s="32" t="s">
        <v>266</v>
      </c>
      <c r="AZ29" s="32" t="s">
        <v>270</v>
      </c>
      <c r="BA29" s="32" t="s">
        <v>271</v>
      </c>
      <c r="BB29" s="32" t="s">
        <v>273</v>
      </c>
      <c r="BD29" s="32" t="s">
        <v>265</v>
      </c>
      <c r="BE29" s="58" t="s">
        <v>265</v>
      </c>
    </row>
    <row r="30" spans="1:57" ht="16.5" customHeight="1" x14ac:dyDescent="0.25">
      <c r="A30" s="32">
        <v>29</v>
      </c>
      <c r="B30" s="23" t="s">
        <v>431</v>
      </c>
      <c r="C30" s="32" t="s">
        <v>311</v>
      </c>
      <c r="D30" s="23" t="s">
        <v>324</v>
      </c>
      <c r="E30" s="23" t="s">
        <v>310</v>
      </c>
      <c r="F30" s="23"/>
      <c r="G30" s="23" t="s">
        <v>350</v>
      </c>
      <c r="H30" s="23" t="str">
        <f>VLOOKUP(G30,Sheet1!$A$22:$B$35,2)</f>
        <v>Công nghệ ô tô</v>
      </c>
      <c r="I30" s="23" t="s">
        <v>189</v>
      </c>
      <c r="J30" s="33" t="s">
        <v>192</v>
      </c>
      <c r="K30" s="33" t="b">
        <f>IF(AND(J30="Nữ",OR(N30="Khá",N30="Giỏi")),"học bổng")</f>
        <v>0</v>
      </c>
      <c r="L30" s="23">
        <v>1997</v>
      </c>
      <c r="M30" s="23">
        <f t="shared" si="0"/>
        <v>21</v>
      </c>
      <c r="N30" s="33" t="s">
        <v>214</v>
      </c>
      <c r="O30" s="34" t="s">
        <v>195</v>
      </c>
      <c r="P30" s="33"/>
      <c r="Q30" s="33" t="str">
        <f>IF(AND(J30="Nữ", N30="Khá"),"tìm được","bỏ qua")</f>
        <v>bỏ qua</v>
      </c>
      <c r="R30" s="33"/>
      <c r="S30" s="32" t="s">
        <v>206</v>
      </c>
      <c r="V30" s="32" t="s">
        <v>91</v>
      </c>
      <c r="W30" s="32" t="s">
        <v>1114</v>
      </c>
      <c r="Y30" s="32" t="s">
        <v>217</v>
      </c>
      <c r="Z30" s="32" t="s">
        <v>217</v>
      </c>
      <c r="AA30" s="32" t="s">
        <v>296</v>
      </c>
      <c r="AC30" s="32" t="s">
        <v>93</v>
      </c>
      <c r="AD30" s="32" t="s">
        <v>100</v>
      </c>
      <c r="AE30" s="32" t="s">
        <v>235</v>
      </c>
      <c r="AI30" s="32" t="s">
        <v>234</v>
      </c>
      <c r="AJ30" s="32" t="s">
        <v>350</v>
      </c>
      <c r="AK30" s="32" t="s">
        <v>239</v>
      </c>
      <c r="AR30" s="32" t="s">
        <v>256</v>
      </c>
      <c r="AT30" s="32" t="s">
        <v>397</v>
      </c>
      <c r="AU30" s="32" t="s">
        <v>398</v>
      </c>
      <c r="AV30" s="32" t="s">
        <v>239</v>
      </c>
      <c r="AW30" s="32" t="s">
        <v>265</v>
      </c>
      <c r="AX30" s="32" t="s">
        <v>265</v>
      </c>
      <c r="AY30" s="32" t="s">
        <v>265</v>
      </c>
      <c r="AZ30" s="32" t="s">
        <v>273</v>
      </c>
      <c r="BD30" s="32" t="s">
        <v>265</v>
      </c>
      <c r="BE30" s="58" t="s">
        <v>265</v>
      </c>
    </row>
    <row r="31" spans="1:57" ht="16.5" customHeight="1" x14ac:dyDescent="0.25">
      <c r="A31" s="32">
        <v>30</v>
      </c>
      <c r="B31" s="23" t="s">
        <v>432</v>
      </c>
      <c r="C31" s="32" t="s">
        <v>365</v>
      </c>
      <c r="D31" s="23" t="s">
        <v>433</v>
      </c>
      <c r="E31" s="23" t="s">
        <v>434</v>
      </c>
      <c r="F31" s="23"/>
      <c r="G31" s="23" t="s">
        <v>350</v>
      </c>
      <c r="H31" s="23" t="str">
        <f>VLOOKUP(G31,Sheet1!$A$22:$B$35,2)</f>
        <v>Công nghệ ô tô</v>
      </c>
      <c r="I31" s="23" t="s">
        <v>189</v>
      </c>
      <c r="J31" s="33" t="s">
        <v>192</v>
      </c>
      <c r="K31" s="33" t="b">
        <f>IF(AND(J31="Nữ",OR(N31="Khá",N31="Giỏi")),"học bổng")</f>
        <v>0</v>
      </c>
      <c r="L31" s="23">
        <v>1997</v>
      </c>
      <c r="M31" s="23">
        <f t="shared" si="0"/>
        <v>21</v>
      </c>
      <c r="N31" s="33" t="s">
        <v>279</v>
      </c>
      <c r="O31" s="34" t="s">
        <v>197</v>
      </c>
      <c r="P31" s="33"/>
      <c r="Q31" s="33" t="str">
        <f>IF(AND(J31="Nữ", N31="Khá"),"tìm được","bỏ qua")</f>
        <v>bỏ qua</v>
      </c>
      <c r="R31" s="33"/>
      <c r="U31" s="32" t="s">
        <v>435</v>
      </c>
      <c r="V31" s="32" t="s">
        <v>90</v>
      </c>
      <c r="W31" s="32" t="e">
        <v>#N/A</v>
      </c>
      <c r="Y31" s="32" t="s">
        <v>213</v>
      </c>
      <c r="Z31" s="32" t="s">
        <v>217</v>
      </c>
      <c r="AA31" s="32" t="s">
        <v>298</v>
      </c>
      <c r="AB31" s="32">
        <v>7000000</v>
      </c>
      <c r="AC31" s="32" t="s">
        <v>185</v>
      </c>
      <c r="AD31" s="32" t="s">
        <v>100</v>
      </c>
      <c r="AE31" s="32" t="s">
        <v>235</v>
      </c>
      <c r="AI31" s="32" t="s">
        <v>234</v>
      </c>
      <c r="AK31" s="32" t="s">
        <v>239</v>
      </c>
      <c r="AR31" s="32" t="s">
        <v>256</v>
      </c>
      <c r="AT31" s="32" t="s">
        <v>397</v>
      </c>
      <c r="AU31" s="32" t="s">
        <v>398</v>
      </c>
      <c r="AV31" s="32" t="s">
        <v>239</v>
      </c>
      <c r="AW31" s="32" t="s">
        <v>265</v>
      </c>
      <c r="AX31" s="32" t="s">
        <v>266</v>
      </c>
      <c r="AY31" s="32" t="s">
        <v>266</v>
      </c>
      <c r="AZ31" s="32" t="s">
        <v>270</v>
      </c>
      <c r="BA31" s="32" t="s">
        <v>271</v>
      </c>
      <c r="BB31" s="32" t="s">
        <v>273</v>
      </c>
      <c r="BD31" s="32" t="s">
        <v>265</v>
      </c>
      <c r="BE31" s="58" t="s">
        <v>265</v>
      </c>
    </row>
    <row r="32" spans="1:57" ht="16.5" customHeight="1" x14ac:dyDescent="0.25">
      <c r="A32" s="32">
        <v>31</v>
      </c>
      <c r="B32" s="23" t="s">
        <v>436</v>
      </c>
      <c r="C32" s="32" t="s">
        <v>437</v>
      </c>
      <c r="D32" s="23" t="s">
        <v>321</v>
      </c>
      <c r="E32" s="23" t="s">
        <v>378</v>
      </c>
      <c r="F32" s="23"/>
      <c r="G32" s="23" t="s">
        <v>350</v>
      </c>
      <c r="H32" s="23" t="str">
        <f>VLOOKUP(G32,Sheet1!$A$22:$B$35,2)</f>
        <v>Công nghệ ô tô</v>
      </c>
      <c r="I32" s="23" t="s">
        <v>189</v>
      </c>
      <c r="J32" s="33" t="s">
        <v>192</v>
      </c>
      <c r="K32" s="33" t="b">
        <f>IF(AND(J32="Nữ",OR(N32="Khá",N32="Giỏi")),"học bổng")</f>
        <v>0</v>
      </c>
      <c r="L32" s="23">
        <v>1997</v>
      </c>
      <c r="M32" s="23">
        <f t="shared" si="0"/>
        <v>21</v>
      </c>
      <c r="N32" s="33" t="s">
        <v>279</v>
      </c>
      <c r="O32" s="34" t="s">
        <v>195</v>
      </c>
      <c r="P32" s="33"/>
      <c r="Q32" s="33" t="str">
        <f>IF(AND(J32="Nữ", N32="Khá"),"tìm được","bỏ qua")</f>
        <v>bỏ qua</v>
      </c>
      <c r="R32" s="33"/>
      <c r="V32" s="32" t="s">
        <v>92</v>
      </c>
      <c r="W32" s="32" t="s">
        <v>1118</v>
      </c>
      <c r="Y32" s="32" t="s">
        <v>217</v>
      </c>
      <c r="Z32" s="32" t="s">
        <v>213</v>
      </c>
      <c r="AA32" s="32" t="s">
        <v>297</v>
      </c>
      <c r="AB32" s="32">
        <v>5500000</v>
      </c>
      <c r="AC32" s="32" t="s">
        <v>184</v>
      </c>
      <c r="AD32" s="32" t="s">
        <v>100</v>
      </c>
      <c r="AE32" s="32" t="s">
        <v>235</v>
      </c>
      <c r="AG32" s="32" t="s">
        <v>330</v>
      </c>
      <c r="AH32" s="32" t="s">
        <v>335</v>
      </c>
      <c r="AI32" s="32" t="s">
        <v>234</v>
      </c>
      <c r="AJ32" s="32" t="s">
        <v>350</v>
      </c>
      <c r="AK32" s="32" t="s">
        <v>239</v>
      </c>
      <c r="AW32" s="32" t="s">
        <v>266</v>
      </c>
      <c r="AX32" s="32" t="s">
        <v>266</v>
      </c>
      <c r="AY32" s="32" t="s">
        <v>266</v>
      </c>
      <c r="AZ32" s="32" t="s">
        <v>272</v>
      </c>
      <c r="BA32" s="32" t="s">
        <v>273</v>
      </c>
      <c r="BD32" s="32" t="s">
        <v>266</v>
      </c>
      <c r="BE32" s="58" t="s">
        <v>266</v>
      </c>
    </row>
    <row r="33" spans="1:57" ht="16.5" customHeight="1" x14ac:dyDescent="0.25">
      <c r="A33" s="32">
        <v>32</v>
      </c>
      <c r="B33" s="23" t="s">
        <v>438</v>
      </c>
      <c r="C33" s="32" t="s">
        <v>305</v>
      </c>
      <c r="D33" s="23" t="s">
        <v>344</v>
      </c>
      <c r="E33" s="23" t="s">
        <v>439</v>
      </c>
      <c r="F33" s="23"/>
      <c r="G33" s="23" t="s">
        <v>350</v>
      </c>
      <c r="H33" s="23" t="str">
        <f>VLOOKUP(G33,Sheet1!$A$22:$B$35,2)</f>
        <v>Công nghệ ô tô</v>
      </c>
      <c r="I33" s="23" t="s">
        <v>189</v>
      </c>
      <c r="J33" s="33" t="s">
        <v>192</v>
      </c>
      <c r="K33" s="33" t="b">
        <f>IF(AND(J33="Nữ",OR(N33="Khá",N33="Giỏi")),"học bổng")</f>
        <v>0</v>
      </c>
      <c r="L33" s="23">
        <v>1997</v>
      </c>
      <c r="M33" s="23">
        <f t="shared" si="0"/>
        <v>21</v>
      </c>
      <c r="N33" s="33" t="s">
        <v>214</v>
      </c>
      <c r="O33" s="34" t="s">
        <v>195</v>
      </c>
      <c r="P33" s="33"/>
      <c r="Q33" s="33" t="str">
        <f>IF(AND(J33="Nữ", N33="Khá"),"tìm được","bỏ qua")</f>
        <v>bỏ qua</v>
      </c>
      <c r="R33" s="33"/>
      <c r="S33" s="32" t="s">
        <v>206</v>
      </c>
      <c r="U33" s="32" t="s">
        <v>309</v>
      </c>
      <c r="V33" s="32" t="s">
        <v>91</v>
      </c>
      <c r="W33" s="32" t="s">
        <v>1118</v>
      </c>
      <c r="Y33" s="32" t="s">
        <v>217</v>
      </c>
      <c r="Z33" s="32" t="s">
        <v>217</v>
      </c>
      <c r="AA33" s="32" t="s">
        <v>296</v>
      </c>
      <c r="AC33" s="32" t="s">
        <v>93</v>
      </c>
      <c r="AD33" s="32" t="s">
        <v>100</v>
      </c>
      <c r="AE33" s="32" t="s">
        <v>234</v>
      </c>
      <c r="AF33" s="32" t="s">
        <v>292</v>
      </c>
      <c r="AG33" s="32" t="s">
        <v>330</v>
      </c>
      <c r="AH33" s="32" t="s">
        <v>335</v>
      </c>
      <c r="AI33" s="32" t="s">
        <v>234</v>
      </c>
      <c r="AJ33" s="32" t="s">
        <v>350</v>
      </c>
      <c r="AK33" s="32" t="s">
        <v>239</v>
      </c>
      <c r="AR33" s="32" t="s">
        <v>256</v>
      </c>
      <c r="AT33" s="32" t="s">
        <v>397</v>
      </c>
      <c r="AU33" s="32" t="s">
        <v>350</v>
      </c>
      <c r="AV33" s="32" t="s">
        <v>239</v>
      </c>
      <c r="AW33" s="32" t="s">
        <v>265</v>
      </c>
      <c r="AX33" s="32" t="s">
        <v>265</v>
      </c>
      <c r="AY33" s="32" t="s">
        <v>265</v>
      </c>
      <c r="AZ33" s="32" t="s">
        <v>271</v>
      </c>
      <c r="BA33" s="32" t="s">
        <v>273</v>
      </c>
      <c r="BD33" s="32" t="s">
        <v>265</v>
      </c>
      <c r="BE33" s="58" t="s">
        <v>265</v>
      </c>
    </row>
    <row r="34" spans="1:57" ht="16.5" customHeight="1" x14ac:dyDescent="0.25">
      <c r="A34" s="32">
        <v>33</v>
      </c>
      <c r="B34" s="23" t="s">
        <v>440</v>
      </c>
      <c r="C34" s="32" t="s">
        <v>441</v>
      </c>
      <c r="D34" s="23" t="s">
        <v>308</v>
      </c>
      <c r="E34" s="23" t="s">
        <v>346</v>
      </c>
      <c r="F34" s="23"/>
      <c r="G34" s="23" t="s">
        <v>350</v>
      </c>
      <c r="H34" s="23" t="str">
        <f>VLOOKUP(G34,Sheet1!$A$22:$B$35,2)</f>
        <v>Công nghệ ô tô</v>
      </c>
      <c r="I34" s="23" t="s">
        <v>189</v>
      </c>
      <c r="J34" s="33" t="s">
        <v>192</v>
      </c>
      <c r="K34" s="33" t="b">
        <f>IF(AND(J34="Nữ",OR(N34="Khá",N34="Giỏi")),"học bổng")</f>
        <v>0</v>
      </c>
      <c r="L34" s="23">
        <v>1996</v>
      </c>
      <c r="M34" s="23">
        <f t="shared" si="0"/>
        <v>22</v>
      </c>
      <c r="N34" s="33" t="s">
        <v>214</v>
      </c>
      <c r="O34" s="34" t="s">
        <v>195</v>
      </c>
      <c r="P34" s="33"/>
      <c r="Q34" s="33" t="str">
        <f>IF(AND(J34="Nữ", N34="Khá"),"tìm được","bỏ qua")</f>
        <v>bỏ qua</v>
      </c>
      <c r="R34" s="33"/>
      <c r="U34" s="32" t="s">
        <v>309</v>
      </c>
      <c r="V34" s="32" t="s">
        <v>92</v>
      </c>
      <c r="W34" s="32" t="s">
        <v>1114</v>
      </c>
      <c r="Y34" s="32" t="s">
        <v>217</v>
      </c>
      <c r="Z34" s="32" t="s">
        <v>217</v>
      </c>
      <c r="AA34" s="32" t="s">
        <v>297</v>
      </c>
      <c r="AC34" s="32" t="s">
        <v>93</v>
      </c>
      <c r="AD34" s="32" t="s">
        <v>102</v>
      </c>
      <c r="AE34" s="32" t="s">
        <v>235</v>
      </c>
      <c r="AG34" s="32" t="s">
        <v>330</v>
      </c>
      <c r="AH34" s="32" t="s">
        <v>335</v>
      </c>
      <c r="AI34" s="32" t="s">
        <v>234</v>
      </c>
      <c r="AJ34" s="32" t="s">
        <v>350</v>
      </c>
      <c r="AK34" s="32" t="s">
        <v>239</v>
      </c>
      <c r="AW34" s="32" t="s">
        <v>266</v>
      </c>
      <c r="AX34" s="32" t="s">
        <v>266</v>
      </c>
      <c r="AY34" s="32" t="s">
        <v>266</v>
      </c>
      <c r="AZ34" s="32" t="s">
        <v>271</v>
      </c>
      <c r="BA34" s="32" t="s">
        <v>272</v>
      </c>
      <c r="BD34" s="32" t="s">
        <v>266</v>
      </c>
      <c r="BE34" s="58" t="s">
        <v>266</v>
      </c>
    </row>
    <row r="35" spans="1:57" ht="16.5" customHeight="1" x14ac:dyDescent="0.25">
      <c r="A35" s="32">
        <v>34</v>
      </c>
      <c r="B35" s="23" t="s">
        <v>442</v>
      </c>
      <c r="C35" s="32" t="s">
        <v>328</v>
      </c>
      <c r="D35" s="23" t="s">
        <v>443</v>
      </c>
      <c r="E35" s="23" t="s">
        <v>444</v>
      </c>
      <c r="F35" s="23"/>
      <c r="G35" s="23" t="s">
        <v>350</v>
      </c>
      <c r="H35" s="23" t="str">
        <f>VLOOKUP(G35,Sheet1!$A$22:$B$35,2)</f>
        <v>Công nghệ ô tô</v>
      </c>
      <c r="I35" s="23" t="s">
        <v>189</v>
      </c>
      <c r="J35" s="33" t="s">
        <v>192</v>
      </c>
      <c r="K35" s="33" t="b">
        <f>IF(AND(J35="Nữ",OR(N35="Khá",N35="Giỏi")),"học bổng")</f>
        <v>0</v>
      </c>
      <c r="L35" s="23">
        <v>1994</v>
      </c>
      <c r="M35" s="23">
        <f t="shared" si="0"/>
        <v>24</v>
      </c>
      <c r="N35" s="33" t="s">
        <v>214</v>
      </c>
      <c r="O35" s="34" t="s">
        <v>195</v>
      </c>
      <c r="P35" s="33"/>
      <c r="Q35" s="33" t="str">
        <f>IF(AND(J35="Nữ", N35="Khá"),"tìm được","bỏ qua")</f>
        <v>bỏ qua</v>
      </c>
      <c r="R35" s="33"/>
      <c r="S35" s="32" t="s">
        <v>205</v>
      </c>
      <c r="T35" s="32" t="s">
        <v>445</v>
      </c>
      <c r="V35" s="32" t="s">
        <v>90</v>
      </c>
      <c r="W35" s="32" t="s">
        <v>1118</v>
      </c>
      <c r="BD35" s="32" t="s">
        <v>268</v>
      </c>
      <c r="BE35" s="58" t="s">
        <v>268</v>
      </c>
    </row>
    <row r="36" spans="1:57" ht="16.5" customHeight="1" x14ac:dyDescent="0.25">
      <c r="A36" s="32">
        <v>35</v>
      </c>
      <c r="B36" s="23" t="s">
        <v>446</v>
      </c>
      <c r="C36" s="32" t="s">
        <v>317</v>
      </c>
      <c r="D36" s="23" t="s">
        <v>320</v>
      </c>
      <c r="E36" s="23" t="s">
        <v>447</v>
      </c>
      <c r="F36" s="23"/>
      <c r="G36" s="23" t="s">
        <v>350</v>
      </c>
      <c r="H36" s="23" t="str">
        <f>VLOOKUP(G36,Sheet1!$A$22:$B$35,2)</f>
        <v>Công nghệ ô tô</v>
      </c>
      <c r="I36" s="23" t="s">
        <v>189</v>
      </c>
      <c r="J36" s="33" t="s">
        <v>192</v>
      </c>
      <c r="K36" s="33" t="b">
        <f>IF(AND(J36="Nữ",OR(N36="Khá",N36="Giỏi")),"học bổng")</f>
        <v>0</v>
      </c>
      <c r="L36" s="23">
        <v>1997</v>
      </c>
      <c r="M36" s="23">
        <f t="shared" si="0"/>
        <v>21</v>
      </c>
      <c r="N36" s="33" t="s">
        <v>214</v>
      </c>
      <c r="O36" s="34" t="s">
        <v>195</v>
      </c>
      <c r="P36" s="33"/>
      <c r="Q36" s="33" t="str">
        <f>IF(AND(J36="Nữ", N36="Khá"),"tìm được","bỏ qua")</f>
        <v>bỏ qua</v>
      </c>
      <c r="R36" s="33"/>
      <c r="S36" s="32" t="s">
        <v>202</v>
      </c>
      <c r="V36" s="32" t="s">
        <v>92</v>
      </c>
      <c r="W36" s="32" t="s">
        <v>1114</v>
      </c>
      <c r="Y36" s="32" t="s">
        <v>217</v>
      </c>
      <c r="Z36" s="32" t="s">
        <v>217</v>
      </c>
      <c r="AA36" s="32" t="s">
        <v>296</v>
      </c>
      <c r="AC36" s="32" t="s">
        <v>184</v>
      </c>
      <c r="AD36" s="32" t="s">
        <v>102</v>
      </c>
      <c r="AE36" s="32" t="s">
        <v>235</v>
      </c>
      <c r="AI36" s="32" t="s">
        <v>234</v>
      </c>
      <c r="AK36" s="32" t="s">
        <v>239</v>
      </c>
      <c r="BE36" s="58" t="s">
        <v>268</v>
      </c>
    </row>
    <row r="37" spans="1:57" ht="16.5" customHeight="1" x14ac:dyDescent="0.25">
      <c r="A37" s="32">
        <v>37</v>
      </c>
      <c r="B37" s="23" t="s">
        <v>449</v>
      </c>
      <c r="C37" s="32" t="s">
        <v>305</v>
      </c>
      <c r="D37" s="23" t="s">
        <v>357</v>
      </c>
      <c r="E37" s="23" t="s">
        <v>450</v>
      </c>
      <c r="F37" s="23"/>
      <c r="G37" s="23" t="s">
        <v>350</v>
      </c>
      <c r="H37" s="23" t="str">
        <f>VLOOKUP(G37,Sheet1!$A$22:$B$35,2)</f>
        <v>Công nghệ ô tô</v>
      </c>
      <c r="I37" s="23" t="s">
        <v>189</v>
      </c>
      <c r="J37" s="33" t="s">
        <v>192</v>
      </c>
      <c r="K37" s="33" t="b">
        <f>IF(AND(J37="Nữ",OR(N37="Khá",N37="Giỏi")),"học bổng")</f>
        <v>0</v>
      </c>
      <c r="L37" s="23">
        <v>1995</v>
      </c>
      <c r="M37" s="23">
        <f t="shared" si="0"/>
        <v>23</v>
      </c>
      <c r="N37" s="33" t="s">
        <v>280</v>
      </c>
      <c r="O37" s="34" t="s">
        <v>195</v>
      </c>
      <c r="P37" s="33"/>
      <c r="Q37" s="33" t="str">
        <f>IF(AND(J37="Nữ", N37="Khá"),"tìm được","bỏ qua")</f>
        <v>bỏ qua</v>
      </c>
      <c r="R37" s="33"/>
      <c r="S37" s="32" t="s">
        <v>202</v>
      </c>
      <c r="U37" s="32" t="s">
        <v>309</v>
      </c>
      <c r="V37" s="32" t="s">
        <v>91</v>
      </c>
      <c r="W37" s="32" t="s">
        <v>1118</v>
      </c>
      <c r="Y37" s="32" t="s">
        <v>217</v>
      </c>
      <c r="Z37" s="32" t="s">
        <v>213</v>
      </c>
      <c r="AA37" s="32" t="s">
        <v>297</v>
      </c>
      <c r="AC37" s="32" t="s">
        <v>184</v>
      </c>
      <c r="AD37" s="32" t="s">
        <v>101</v>
      </c>
      <c r="AG37" s="32" t="s">
        <v>330</v>
      </c>
      <c r="AH37" s="32" t="s">
        <v>335</v>
      </c>
      <c r="AI37" s="32" t="s">
        <v>235</v>
      </c>
      <c r="AW37" s="32" t="s">
        <v>265</v>
      </c>
      <c r="AX37" s="32" t="s">
        <v>265</v>
      </c>
      <c r="AY37" s="32" t="s">
        <v>265</v>
      </c>
      <c r="AZ37" s="32" t="s">
        <v>272</v>
      </c>
      <c r="BD37" s="32" t="s">
        <v>266</v>
      </c>
      <c r="BE37" s="58" t="s">
        <v>266</v>
      </c>
    </row>
    <row r="38" spans="1:57" ht="16.5" customHeight="1" x14ac:dyDescent="0.25">
      <c r="A38" s="32">
        <v>38</v>
      </c>
      <c r="B38" s="23" t="s">
        <v>451</v>
      </c>
      <c r="C38" s="32" t="s">
        <v>311</v>
      </c>
      <c r="D38" s="23" t="s">
        <v>324</v>
      </c>
      <c r="E38" s="23" t="s">
        <v>452</v>
      </c>
      <c r="F38" s="23"/>
      <c r="G38" s="23" t="s">
        <v>350</v>
      </c>
      <c r="H38" s="23" t="str">
        <f>VLOOKUP(G38,Sheet1!$A$22:$B$35,2)</f>
        <v>Công nghệ ô tô</v>
      </c>
      <c r="I38" s="23" t="s">
        <v>189</v>
      </c>
      <c r="J38" s="33" t="s">
        <v>192</v>
      </c>
      <c r="K38" s="33" t="b">
        <f>IF(AND(J38="Nữ",OR(N38="Khá",N38="Giỏi")),"học bổng")</f>
        <v>0</v>
      </c>
      <c r="L38" s="23">
        <v>1994</v>
      </c>
      <c r="M38" s="23">
        <f t="shared" si="0"/>
        <v>24</v>
      </c>
      <c r="N38" s="33" t="s">
        <v>214</v>
      </c>
      <c r="O38" s="34" t="s">
        <v>195</v>
      </c>
      <c r="P38" s="33"/>
      <c r="Q38" s="33" t="str">
        <f>IF(AND(J38="Nữ", N38="Khá"),"tìm được","bỏ qua")</f>
        <v>bỏ qua</v>
      </c>
      <c r="R38" s="33"/>
      <c r="S38" s="32" t="s">
        <v>203</v>
      </c>
      <c r="U38" s="32" t="s">
        <v>309</v>
      </c>
      <c r="V38" s="32" t="s">
        <v>90</v>
      </c>
      <c r="W38" s="32" t="s">
        <v>1118</v>
      </c>
      <c r="AA38" s="32" t="s">
        <v>298</v>
      </c>
      <c r="AC38" s="32" t="s">
        <v>185</v>
      </c>
      <c r="AD38" s="32" t="s">
        <v>99</v>
      </c>
      <c r="AE38" s="32" t="s">
        <v>235</v>
      </c>
      <c r="AG38" s="32" t="s">
        <v>330</v>
      </c>
      <c r="AH38" s="32" t="s">
        <v>335</v>
      </c>
      <c r="BD38" s="32" t="s">
        <v>269</v>
      </c>
      <c r="BE38" s="58" t="s">
        <v>268</v>
      </c>
    </row>
    <row r="39" spans="1:57" ht="16.5" customHeight="1" x14ac:dyDescent="0.25">
      <c r="A39" s="32">
        <v>39</v>
      </c>
      <c r="B39" s="23" t="s">
        <v>453</v>
      </c>
      <c r="C39" s="32" t="s">
        <v>454</v>
      </c>
      <c r="D39" s="23" t="s">
        <v>192</v>
      </c>
      <c r="E39" s="23" t="s">
        <v>421</v>
      </c>
      <c r="F39" s="23"/>
      <c r="G39" s="23" t="s">
        <v>350</v>
      </c>
      <c r="H39" s="23" t="str">
        <f>VLOOKUP(G39,Sheet1!$A$22:$B$35,2)</f>
        <v>Công nghệ ô tô</v>
      </c>
      <c r="I39" s="23" t="s">
        <v>189</v>
      </c>
      <c r="J39" s="33" t="s">
        <v>192</v>
      </c>
      <c r="K39" s="33" t="b">
        <f>IF(AND(J39="Nữ",OR(N39="Khá",N39="Giỏi")),"học bổng")</f>
        <v>0</v>
      </c>
      <c r="L39" s="23">
        <v>1996</v>
      </c>
      <c r="M39" s="23">
        <f t="shared" si="0"/>
        <v>22</v>
      </c>
      <c r="N39" s="33" t="s">
        <v>279</v>
      </c>
      <c r="O39" s="34" t="s">
        <v>195</v>
      </c>
      <c r="P39" s="33"/>
      <c r="Q39" s="33" t="str">
        <f>IF(AND(J39="Nữ", N39="Khá"),"tìm được","bỏ qua")</f>
        <v>bỏ qua</v>
      </c>
      <c r="R39" s="33"/>
      <c r="S39" s="32" t="s">
        <v>203</v>
      </c>
      <c r="U39" s="32" t="s">
        <v>309</v>
      </c>
      <c r="V39" s="32" t="s">
        <v>91</v>
      </c>
      <c r="W39" s="32" t="s">
        <v>1115</v>
      </c>
      <c r="Y39" s="32" t="s">
        <v>217</v>
      </c>
      <c r="AA39" s="32" t="s">
        <v>296</v>
      </c>
      <c r="AB39" s="32">
        <v>5500000</v>
      </c>
      <c r="AC39" s="32" t="s">
        <v>184</v>
      </c>
      <c r="AD39" s="32" t="s">
        <v>102</v>
      </c>
      <c r="AE39" s="32" t="s">
        <v>235</v>
      </c>
      <c r="AW39" s="32" t="s">
        <v>265</v>
      </c>
      <c r="AX39" s="32" t="s">
        <v>265</v>
      </c>
      <c r="AY39" s="32" t="s">
        <v>266</v>
      </c>
      <c r="AZ39" s="32" t="s">
        <v>273</v>
      </c>
      <c r="BD39" s="32" t="s">
        <v>265</v>
      </c>
      <c r="BE39" s="58" t="s">
        <v>266</v>
      </c>
    </row>
    <row r="40" spans="1:57" ht="16.5" customHeight="1" x14ac:dyDescent="0.25">
      <c r="A40" s="32">
        <v>40</v>
      </c>
      <c r="B40" s="23" t="s">
        <v>455</v>
      </c>
      <c r="C40" s="32" t="s">
        <v>456</v>
      </c>
      <c r="D40" s="23" t="s">
        <v>457</v>
      </c>
      <c r="E40" s="23" t="s">
        <v>458</v>
      </c>
      <c r="F40" s="23"/>
      <c r="G40" s="23" t="s">
        <v>350</v>
      </c>
      <c r="H40" s="23" t="str">
        <f>VLOOKUP(G40,Sheet1!$A$22:$B$35,2)</f>
        <v>Công nghệ ô tô</v>
      </c>
      <c r="I40" s="23" t="s">
        <v>189</v>
      </c>
      <c r="J40" s="33" t="s">
        <v>192</v>
      </c>
      <c r="K40" s="33" t="b">
        <f>IF(AND(J40="Nữ",OR(N40="Khá",N40="Giỏi")),"học bổng")</f>
        <v>0</v>
      </c>
      <c r="L40" s="23">
        <v>1996</v>
      </c>
      <c r="M40" s="23">
        <f t="shared" si="0"/>
        <v>22</v>
      </c>
      <c r="N40" s="33" t="s">
        <v>279</v>
      </c>
      <c r="O40" s="34" t="s">
        <v>195</v>
      </c>
      <c r="P40" s="33"/>
      <c r="Q40" s="33" t="str">
        <f>IF(AND(J40="Nữ", N40="Khá"),"tìm được","bỏ qua")</f>
        <v>bỏ qua</v>
      </c>
      <c r="R40" s="33"/>
      <c r="S40" s="32" t="s">
        <v>203</v>
      </c>
      <c r="V40" s="32" t="s">
        <v>91</v>
      </c>
      <c r="W40" s="32" t="s">
        <v>1118</v>
      </c>
      <c r="Y40" s="32" t="s">
        <v>217</v>
      </c>
      <c r="Z40" s="32" t="s">
        <v>217</v>
      </c>
      <c r="AA40" s="32" t="s">
        <v>296</v>
      </c>
      <c r="AB40" s="32">
        <v>5500000</v>
      </c>
      <c r="AC40" s="32" t="s">
        <v>184</v>
      </c>
      <c r="AD40" s="32" t="s">
        <v>102</v>
      </c>
      <c r="AE40" s="32" t="s">
        <v>235</v>
      </c>
      <c r="AG40" s="32" t="s">
        <v>330</v>
      </c>
      <c r="AH40" s="32" t="s">
        <v>335</v>
      </c>
      <c r="AI40" s="32" t="s">
        <v>235</v>
      </c>
      <c r="AW40" s="32" t="s">
        <v>266</v>
      </c>
      <c r="AX40" s="32" t="s">
        <v>266</v>
      </c>
      <c r="AY40" s="32" t="s">
        <v>266</v>
      </c>
      <c r="AZ40" s="32" t="s">
        <v>273</v>
      </c>
      <c r="BD40" s="32" t="s">
        <v>266</v>
      </c>
      <c r="BE40" s="58" t="s">
        <v>266</v>
      </c>
    </row>
    <row r="41" spans="1:57" ht="16.5" customHeight="1" x14ac:dyDescent="0.25">
      <c r="A41" s="32">
        <v>41</v>
      </c>
      <c r="B41" s="23" t="s">
        <v>459</v>
      </c>
      <c r="C41" s="32" t="s">
        <v>347</v>
      </c>
      <c r="D41" s="23" t="s">
        <v>344</v>
      </c>
      <c r="E41" s="23" t="s">
        <v>337</v>
      </c>
      <c r="F41" s="23"/>
      <c r="G41" s="23" t="s">
        <v>350</v>
      </c>
      <c r="H41" s="23" t="str">
        <f>VLOOKUP(G41,Sheet1!$A$22:$B$35,2)</f>
        <v>Công nghệ ô tô</v>
      </c>
      <c r="I41" s="23" t="s">
        <v>189</v>
      </c>
      <c r="J41" s="33" t="s">
        <v>192</v>
      </c>
      <c r="K41" s="33" t="b">
        <f>IF(AND(J41="Nữ",OR(N41="Khá",N41="Giỏi")),"học bổng")</f>
        <v>0</v>
      </c>
      <c r="L41" s="23">
        <v>1996</v>
      </c>
      <c r="M41" s="23">
        <f t="shared" si="0"/>
        <v>22</v>
      </c>
      <c r="N41" s="33" t="s">
        <v>214</v>
      </c>
      <c r="O41" s="34" t="s">
        <v>195</v>
      </c>
      <c r="P41" s="33"/>
      <c r="Q41" s="33" t="str">
        <f>IF(AND(J41="Nữ", N41="Khá"),"tìm được","bỏ qua")</f>
        <v>bỏ qua</v>
      </c>
      <c r="R41" s="33"/>
      <c r="T41" s="32" t="s">
        <v>209</v>
      </c>
      <c r="V41" s="32" t="s">
        <v>91</v>
      </c>
      <c r="W41" s="32" t="s">
        <v>1118</v>
      </c>
      <c r="Y41" s="32" t="s">
        <v>217</v>
      </c>
      <c r="Z41" s="32" t="s">
        <v>217</v>
      </c>
      <c r="AA41" s="32" t="s">
        <v>296</v>
      </c>
      <c r="AB41" s="32">
        <v>5500000</v>
      </c>
      <c r="AC41" s="32" t="s">
        <v>184</v>
      </c>
      <c r="AD41" s="32" t="s">
        <v>101</v>
      </c>
      <c r="AE41" s="32" t="s">
        <v>235</v>
      </c>
      <c r="AG41" s="32" t="s">
        <v>330</v>
      </c>
      <c r="AH41" s="32" t="s">
        <v>335</v>
      </c>
      <c r="AI41" s="32" t="s">
        <v>235</v>
      </c>
      <c r="AW41" s="32" t="s">
        <v>266</v>
      </c>
      <c r="AX41" s="32" t="s">
        <v>266</v>
      </c>
      <c r="AY41" s="32" t="s">
        <v>266</v>
      </c>
      <c r="AZ41" s="32" t="s">
        <v>273</v>
      </c>
      <c r="BD41" s="32" t="s">
        <v>266</v>
      </c>
      <c r="BE41" s="58" t="s">
        <v>266</v>
      </c>
    </row>
    <row r="42" spans="1:57" ht="16.5" customHeight="1" x14ac:dyDescent="0.25">
      <c r="A42" s="32">
        <v>42</v>
      </c>
      <c r="B42" s="23" t="s">
        <v>460</v>
      </c>
      <c r="C42" s="32" t="s">
        <v>305</v>
      </c>
      <c r="D42" s="23" t="s">
        <v>370</v>
      </c>
      <c r="E42" s="23" t="s">
        <v>461</v>
      </c>
      <c r="F42" s="23"/>
      <c r="G42" s="23" t="s">
        <v>350</v>
      </c>
      <c r="H42" s="23" t="str">
        <f>VLOOKUP(G42,Sheet1!$A$22:$B$35,2)</f>
        <v>Công nghệ ô tô</v>
      </c>
      <c r="I42" s="23" t="s">
        <v>189</v>
      </c>
      <c r="J42" s="33" t="s">
        <v>192</v>
      </c>
      <c r="K42" s="33" t="b">
        <f>IF(AND(J42="Nữ",OR(N42="Khá",N42="Giỏi")),"học bổng")</f>
        <v>0</v>
      </c>
      <c r="L42" s="23">
        <v>1997</v>
      </c>
      <c r="M42" s="23">
        <f t="shared" si="0"/>
        <v>21</v>
      </c>
      <c r="N42" s="33"/>
      <c r="O42" s="34" t="s">
        <v>195</v>
      </c>
      <c r="P42" s="33"/>
      <c r="Q42" s="33" t="str">
        <f>IF(AND(J42="Nữ", N42="Khá"),"tìm được","bỏ qua")</f>
        <v>bỏ qua</v>
      </c>
      <c r="R42" s="33"/>
      <c r="S42" s="32" t="s">
        <v>206</v>
      </c>
      <c r="V42" s="32" t="s">
        <v>91</v>
      </c>
      <c r="W42" s="32" t="s">
        <v>1118</v>
      </c>
      <c r="Y42" s="32" t="s">
        <v>217</v>
      </c>
      <c r="AA42" s="32" t="s">
        <v>297</v>
      </c>
      <c r="AB42" s="32">
        <v>4300000</v>
      </c>
      <c r="AC42" s="32" t="s">
        <v>184</v>
      </c>
      <c r="AD42" s="32" t="s">
        <v>102</v>
      </c>
      <c r="AE42" s="32" t="s">
        <v>234</v>
      </c>
      <c r="AF42" s="32" t="s">
        <v>293</v>
      </c>
      <c r="AG42" s="32" t="s">
        <v>330</v>
      </c>
      <c r="AH42" s="32" t="s">
        <v>416</v>
      </c>
      <c r="AI42" s="32" t="s">
        <v>234</v>
      </c>
      <c r="AK42" s="32" t="s">
        <v>239</v>
      </c>
      <c r="AW42" s="32" t="s">
        <v>266</v>
      </c>
      <c r="AX42" s="32" t="s">
        <v>266</v>
      </c>
      <c r="AY42" s="32" t="s">
        <v>266</v>
      </c>
      <c r="AZ42" s="32" t="s">
        <v>271</v>
      </c>
      <c r="BA42" s="32" t="s">
        <v>273</v>
      </c>
      <c r="BD42" s="32" t="s">
        <v>266</v>
      </c>
      <c r="BE42" s="58" t="s">
        <v>266</v>
      </c>
    </row>
    <row r="43" spans="1:57" ht="16.5" customHeight="1" x14ac:dyDescent="0.25">
      <c r="A43" s="32">
        <v>43</v>
      </c>
      <c r="B43" s="23" t="s">
        <v>462</v>
      </c>
      <c r="C43" s="32" t="s">
        <v>305</v>
      </c>
      <c r="D43" s="23" t="s">
        <v>457</v>
      </c>
      <c r="E43" s="23" t="s">
        <v>463</v>
      </c>
      <c r="F43" s="23"/>
      <c r="G43" s="23" t="s">
        <v>350</v>
      </c>
      <c r="H43" s="23" t="str">
        <f>VLOOKUP(G43,Sheet1!$A$22:$B$35,2)</f>
        <v>Công nghệ ô tô</v>
      </c>
      <c r="I43" s="23" t="s">
        <v>189</v>
      </c>
      <c r="J43" s="33" t="s">
        <v>192</v>
      </c>
      <c r="K43" s="33" t="b">
        <f>IF(AND(J43="Nữ",OR(N43="Khá",N43="Giỏi")),"học bổng")</f>
        <v>0</v>
      </c>
      <c r="L43" s="23">
        <v>1996</v>
      </c>
      <c r="M43" s="23">
        <f t="shared" si="0"/>
        <v>22</v>
      </c>
      <c r="N43" s="33"/>
      <c r="O43" s="34" t="s">
        <v>195</v>
      </c>
      <c r="P43" s="33"/>
      <c r="Q43" s="33" t="str">
        <f>IF(AND(J43="Nữ", N43="Khá"),"tìm được","bỏ qua")</f>
        <v>bỏ qua</v>
      </c>
      <c r="R43" s="33"/>
      <c r="W43" s="32" t="e">
        <v>#N/A</v>
      </c>
      <c r="AW43" s="32" t="s">
        <v>265</v>
      </c>
      <c r="AX43" s="32" t="s">
        <v>265</v>
      </c>
      <c r="AY43" s="32" t="s">
        <v>265</v>
      </c>
      <c r="AZ43" s="32" t="s">
        <v>271</v>
      </c>
      <c r="BD43" s="32" t="s">
        <v>266</v>
      </c>
      <c r="BE43" s="58" t="s">
        <v>266</v>
      </c>
    </row>
    <row r="44" spans="1:57" ht="16.5" customHeight="1" x14ac:dyDescent="0.25">
      <c r="A44" s="32">
        <v>44</v>
      </c>
      <c r="B44" s="23" t="s">
        <v>464</v>
      </c>
      <c r="C44" s="32" t="s">
        <v>305</v>
      </c>
      <c r="D44" s="23" t="s">
        <v>465</v>
      </c>
      <c r="E44" s="23" t="s">
        <v>466</v>
      </c>
      <c r="F44" s="23"/>
      <c r="G44" s="56" t="s">
        <v>468</v>
      </c>
      <c r="H44" s="23" t="str">
        <f>VLOOKUP(G44,Sheet1!$A$22:$B$35,2)</f>
        <v>Kế toán doanh nghiệp</v>
      </c>
      <c r="I44" s="23" t="s">
        <v>190</v>
      </c>
      <c r="J44" s="33" t="s">
        <v>193</v>
      </c>
      <c r="K44" s="33" t="b">
        <f>IF(AND(J44="Nữ",OR(N44="Khá",N44="Giỏi")),"học bổng")</f>
        <v>0</v>
      </c>
      <c r="L44" s="23">
        <v>1990</v>
      </c>
      <c r="M44" s="23">
        <f t="shared" si="0"/>
        <v>28</v>
      </c>
      <c r="N44" s="33" t="s">
        <v>279</v>
      </c>
      <c r="O44" s="34" t="s">
        <v>196</v>
      </c>
      <c r="P44" s="33"/>
      <c r="Q44" s="33" t="str">
        <f>IF(AND(J44="Nữ", N44="Khá"),"tìm được","bỏ qua")</f>
        <v>bỏ qua</v>
      </c>
      <c r="R44" s="33"/>
      <c r="S44" s="32" t="s">
        <v>206</v>
      </c>
      <c r="U44" s="32" t="s">
        <v>309</v>
      </c>
      <c r="V44" s="32" t="s">
        <v>91</v>
      </c>
      <c r="W44" s="32" t="s">
        <v>1114</v>
      </c>
      <c r="Y44" s="32" t="s">
        <v>217</v>
      </c>
      <c r="Z44" s="32" t="s">
        <v>217</v>
      </c>
      <c r="AA44" s="32" t="s">
        <v>297</v>
      </c>
      <c r="AC44" s="32" t="s">
        <v>93</v>
      </c>
      <c r="AD44" s="32" t="s">
        <v>100</v>
      </c>
      <c r="AE44" s="32" t="s">
        <v>235</v>
      </c>
      <c r="AG44" s="32" t="s">
        <v>330</v>
      </c>
      <c r="AH44" s="32" t="s">
        <v>416</v>
      </c>
      <c r="AI44" s="32" t="s">
        <v>234</v>
      </c>
      <c r="AJ44" s="32" t="s">
        <v>469</v>
      </c>
      <c r="AK44" s="32" t="s">
        <v>238</v>
      </c>
      <c r="AW44" s="32" t="s">
        <v>266</v>
      </c>
      <c r="AX44" s="32" t="s">
        <v>266</v>
      </c>
      <c r="AY44" s="32" t="s">
        <v>266</v>
      </c>
      <c r="AZ44" s="32" t="s">
        <v>273</v>
      </c>
      <c r="BD44" s="32" t="s">
        <v>266</v>
      </c>
      <c r="BE44" s="58" t="s">
        <v>266</v>
      </c>
    </row>
    <row r="45" spans="1:57" ht="16.5" customHeight="1" x14ac:dyDescent="0.25">
      <c r="A45" s="32">
        <v>45</v>
      </c>
      <c r="B45" s="23" t="s">
        <v>470</v>
      </c>
      <c r="C45" s="32" t="s">
        <v>305</v>
      </c>
      <c r="D45" s="23" t="s">
        <v>338</v>
      </c>
      <c r="E45" s="23" t="s">
        <v>471</v>
      </c>
      <c r="F45" s="23"/>
      <c r="G45" s="23" t="s">
        <v>468</v>
      </c>
      <c r="H45" s="23" t="str">
        <f>VLOOKUP(G45,Sheet1!$A$22:$B$35,2)</f>
        <v>Kế toán doanh nghiệp</v>
      </c>
      <c r="I45" s="23" t="s">
        <v>190</v>
      </c>
      <c r="J45" s="33" t="s">
        <v>193</v>
      </c>
      <c r="K45" s="33" t="str">
        <f>IF(AND(J45="Nữ",OR(N45="Khá",N45="Giỏi")),"học bổng")</f>
        <v>học bổng</v>
      </c>
      <c r="L45" s="23">
        <v>1993</v>
      </c>
      <c r="M45" s="23">
        <f t="shared" si="0"/>
        <v>25</v>
      </c>
      <c r="N45" s="33" t="s">
        <v>280</v>
      </c>
      <c r="O45" s="34" t="s">
        <v>195</v>
      </c>
      <c r="P45" s="33"/>
      <c r="Q45" s="33" t="str">
        <f>IF(AND(J45="Nữ", N45="Khá"),"tìm được","bỏ qua")</f>
        <v>tìm được</v>
      </c>
      <c r="R45" s="33"/>
      <c r="S45" s="32" t="s">
        <v>207</v>
      </c>
      <c r="U45" s="32" t="s">
        <v>382</v>
      </c>
      <c r="V45" s="32" t="s">
        <v>91</v>
      </c>
      <c r="W45" s="32" t="s">
        <v>1117</v>
      </c>
      <c r="Y45" s="32" t="s">
        <v>217</v>
      </c>
      <c r="Z45" s="32" t="s">
        <v>217</v>
      </c>
      <c r="AA45" s="32" t="s">
        <v>297</v>
      </c>
      <c r="AC45" s="32" t="s">
        <v>93</v>
      </c>
      <c r="AD45" s="32" t="s">
        <v>100</v>
      </c>
      <c r="AE45" s="32" t="s">
        <v>235</v>
      </c>
      <c r="AG45" s="32" t="s">
        <v>330</v>
      </c>
      <c r="AH45" s="32" t="s">
        <v>335</v>
      </c>
      <c r="AI45" s="32" t="s">
        <v>234</v>
      </c>
      <c r="AJ45" s="32" t="s">
        <v>469</v>
      </c>
      <c r="AK45" s="32" t="s">
        <v>238</v>
      </c>
      <c r="AW45" s="32" t="s">
        <v>266</v>
      </c>
      <c r="AX45" s="32" t="s">
        <v>266</v>
      </c>
      <c r="AY45" s="32" t="s">
        <v>266</v>
      </c>
      <c r="AZ45" s="32" t="s">
        <v>270</v>
      </c>
      <c r="BD45" s="32" t="s">
        <v>266</v>
      </c>
      <c r="BE45" s="58" t="s">
        <v>266</v>
      </c>
    </row>
    <row r="46" spans="1:57" ht="16.5" customHeight="1" x14ac:dyDescent="0.25">
      <c r="A46" s="32">
        <v>46</v>
      </c>
      <c r="B46" s="23" t="s">
        <v>472</v>
      </c>
      <c r="C46" s="32" t="s">
        <v>305</v>
      </c>
      <c r="D46" s="23" t="s">
        <v>473</v>
      </c>
      <c r="E46" s="23" t="s">
        <v>474</v>
      </c>
      <c r="F46" s="23"/>
      <c r="G46" s="23" t="s">
        <v>468</v>
      </c>
      <c r="H46" s="23" t="str">
        <f>VLOOKUP(G46,Sheet1!$A$22:$B$35,2)</f>
        <v>Kế toán doanh nghiệp</v>
      </c>
      <c r="I46" s="23" t="s">
        <v>190</v>
      </c>
      <c r="J46" s="33" t="s">
        <v>193</v>
      </c>
      <c r="K46" s="33" t="str">
        <f>IF(AND(J46="Nữ",OR(N46="Khá",N46="Giỏi")),"học bổng")</f>
        <v>học bổng</v>
      </c>
      <c r="L46" s="23">
        <v>1994</v>
      </c>
      <c r="M46" s="23">
        <f t="shared" si="0"/>
        <v>24</v>
      </c>
      <c r="N46" s="33" t="s">
        <v>280</v>
      </c>
      <c r="O46" s="34" t="s">
        <v>196</v>
      </c>
      <c r="P46" s="33"/>
      <c r="Q46" s="33" t="str">
        <f>IF(AND(J46="Nữ", N46="Khá"),"tìm được","bỏ qua")</f>
        <v>tìm được</v>
      </c>
      <c r="R46" s="33"/>
      <c r="S46" s="32" t="s">
        <v>206</v>
      </c>
      <c r="U46" s="32" t="s">
        <v>309</v>
      </c>
      <c r="V46" s="32" t="s">
        <v>92</v>
      </c>
      <c r="W46" s="32" t="s">
        <v>1114</v>
      </c>
      <c r="Y46" s="32" t="s">
        <v>217</v>
      </c>
      <c r="Z46" s="32" t="s">
        <v>217</v>
      </c>
      <c r="AA46" s="32" t="s">
        <v>297</v>
      </c>
      <c r="AB46" s="32">
        <v>5500000</v>
      </c>
      <c r="AC46" s="32" t="s">
        <v>184</v>
      </c>
      <c r="AD46" s="32" t="s">
        <v>100</v>
      </c>
      <c r="AE46" s="32" t="s">
        <v>235</v>
      </c>
      <c r="AG46" s="32" t="s">
        <v>330</v>
      </c>
      <c r="AH46" s="32" t="s">
        <v>335</v>
      </c>
      <c r="AI46" s="32" t="s">
        <v>234</v>
      </c>
      <c r="AJ46" s="32" t="s">
        <v>469</v>
      </c>
      <c r="AK46" s="32" t="s">
        <v>238</v>
      </c>
      <c r="AW46" s="32" t="s">
        <v>266</v>
      </c>
      <c r="AX46" s="32" t="s">
        <v>266</v>
      </c>
      <c r="AY46" s="32" t="s">
        <v>266</v>
      </c>
      <c r="AZ46" s="32" t="s">
        <v>273</v>
      </c>
      <c r="BD46" s="32" t="s">
        <v>266</v>
      </c>
      <c r="BE46" s="58" t="s">
        <v>266</v>
      </c>
    </row>
    <row r="47" spans="1:57" ht="16.5" customHeight="1" x14ac:dyDescent="0.25">
      <c r="A47" s="32">
        <v>47</v>
      </c>
      <c r="B47" s="23" t="s">
        <v>475</v>
      </c>
      <c r="C47" s="32" t="s">
        <v>476</v>
      </c>
      <c r="D47" s="23" t="s">
        <v>338</v>
      </c>
      <c r="E47" s="23" t="s">
        <v>477</v>
      </c>
      <c r="F47" s="23"/>
      <c r="G47" s="23" t="s">
        <v>468</v>
      </c>
      <c r="H47" s="23" t="str">
        <f>VLOOKUP(G47,Sheet1!$A$22:$B$35,2)</f>
        <v>Kế toán doanh nghiệp</v>
      </c>
      <c r="I47" s="23" t="s">
        <v>190</v>
      </c>
      <c r="J47" s="33" t="s">
        <v>193</v>
      </c>
      <c r="K47" s="33" t="str">
        <f>IF(AND(J47="Nữ",OR(N47="Khá",N47="Giỏi")),"học bổng")</f>
        <v>học bổng</v>
      </c>
      <c r="L47" s="23">
        <v>1991</v>
      </c>
      <c r="M47" s="23">
        <f t="shared" si="0"/>
        <v>27</v>
      </c>
      <c r="N47" s="33" t="s">
        <v>281</v>
      </c>
      <c r="O47" s="34" t="s">
        <v>195</v>
      </c>
      <c r="P47" s="33"/>
      <c r="Q47" s="33" t="str">
        <f>IF(AND(J47="Nữ", N47="Khá"),"tìm được","bỏ qua")</f>
        <v>bỏ qua</v>
      </c>
      <c r="R47" s="33"/>
      <c r="S47" s="32" t="s">
        <v>206</v>
      </c>
      <c r="U47" s="32" t="s">
        <v>309</v>
      </c>
      <c r="V47" s="32" t="s">
        <v>90</v>
      </c>
      <c r="W47" s="32" t="s">
        <v>1118</v>
      </c>
      <c r="Y47" s="32" t="s">
        <v>217</v>
      </c>
      <c r="Z47" s="32" t="s">
        <v>217</v>
      </c>
      <c r="AA47" s="32" t="s">
        <v>297</v>
      </c>
      <c r="AB47" s="32">
        <v>5500000</v>
      </c>
      <c r="AC47" s="32" t="s">
        <v>184</v>
      </c>
      <c r="AD47" s="32" t="s">
        <v>100</v>
      </c>
      <c r="AE47" s="32" t="s">
        <v>234</v>
      </c>
      <c r="AF47" s="32" t="s">
        <v>219</v>
      </c>
      <c r="AG47" s="32" t="s">
        <v>330</v>
      </c>
      <c r="AH47" s="32" t="s">
        <v>416</v>
      </c>
      <c r="AI47" s="32" t="s">
        <v>234</v>
      </c>
      <c r="AJ47" s="32" t="s">
        <v>469</v>
      </c>
      <c r="AK47" s="32" t="s">
        <v>238</v>
      </c>
      <c r="AW47" s="32" t="s">
        <v>266</v>
      </c>
      <c r="AX47" s="32" t="s">
        <v>266</v>
      </c>
      <c r="AY47" s="32" t="s">
        <v>266</v>
      </c>
      <c r="AZ47" s="32" t="s">
        <v>271</v>
      </c>
      <c r="BD47" s="32" t="s">
        <v>266</v>
      </c>
      <c r="BE47" s="58" t="s">
        <v>265</v>
      </c>
    </row>
    <row r="48" spans="1:57" ht="16.5" customHeight="1" x14ac:dyDescent="0.25">
      <c r="A48" s="32">
        <v>48</v>
      </c>
      <c r="B48" s="23" t="s">
        <v>478</v>
      </c>
      <c r="C48" s="32" t="s">
        <v>305</v>
      </c>
      <c r="D48" s="23" t="s">
        <v>479</v>
      </c>
      <c r="E48" s="23" t="s">
        <v>477</v>
      </c>
      <c r="F48" s="23"/>
      <c r="G48" s="23" t="s">
        <v>468</v>
      </c>
      <c r="H48" s="23" t="str">
        <f>VLOOKUP(G48,Sheet1!$A$22:$B$35,2)</f>
        <v>Kế toán doanh nghiệp</v>
      </c>
      <c r="I48" s="23" t="s">
        <v>190</v>
      </c>
      <c r="J48" s="33" t="s">
        <v>193</v>
      </c>
      <c r="K48" s="33" t="b">
        <f>IF(AND(J48="Nữ",OR(N48="Khá",N48="Giỏi")),"học bổng")</f>
        <v>0</v>
      </c>
      <c r="L48" s="23">
        <v>1983</v>
      </c>
      <c r="M48" s="23">
        <f t="shared" si="0"/>
        <v>35</v>
      </c>
      <c r="N48" s="33" t="s">
        <v>279</v>
      </c>
      <c r="O48" s="34" t="s">
        <v>195</v>
      </c>
      <c r="P48" s="33"/>
      <c r="Q48" s="33" t="str">
        <f>IF(AND(J48="Nữ", N48="Khá"),"tìm được","bỏ qua")</f>
        <v>bỏ qua</v>
      </c>
      <c r="R48" s="33"/>
      <c r="S48" s="32" t="s">
        <v>204</v>
      </c>
      <c r="V48" s="32" t="s">
        <v>92</v>
      </c>
      <c r="W48" s="32" t="s">
        <v>1118</v>
      </c>
      <c r="Y48" s="32" t="s">
        <v>217</v>
      </c>
      <c r="Z48" s="32" t="s">
        <v>217</v>
      </c>
      <c r="AA48" s="32" t="s">
        <v>480</v>
      </c>
      <c r="AC48" s="32" t="s">
        <v>185</v>
      </c>
      <c r="AD48" s="32" t="s">
        <v>100</v>
      </c>
      <c r="AE48" s="32" t="s">
        <v>235</v>
      </c>
      <c r="AG48" s="32" t="s">
        <v>330</v>
      </c>
      <c r="AH48" s="32" t="s">
        <v>416</v>
      </c>
      <c r="AI48" s="32" t="s">
        <v>234</v>
      </c>
      <c r="AJ48" s="32" t="s">
        <v>469</v>
      </c>
      <c r="AW48" s="32" t="s">
        <v>265</v>
      </c>
      <c r="AX48" s="32" t="s">
        <v>266</v>
      </c>
      <c r="AY48" s="32" t="s">
        <v>265</v>
      </c>
      <c r="AZ48" s="32" t="s">
        <v>273</v>
      </c>
      <c r="BD48" s="32" t="s">
        <v>266</v>
      </c>
      <c r="BE48" s="58" t="s">
        <v>265</v>
      </c>
    </row>
    <row r="49" spans="1:57" ht="16.5" customHeight="1" x14ac:dyDescent="0.25">
      <c r="A49" s="32">
        <v>49</v>
      </c>
      <c r="B49" s="23" t="s">
        <v>481</v>
      </c>
      <c r="C49" s="32" t="s">
        <v>482</v>
      </c>
      <c r="D49" s="23" t="s">
        <v>338</v>
      </c>
      <c r="E49" s="23" t="s">
        <v>483</v>
      </c>
      <c r="F49" s="23"/>
      <c r="G49" s="23" t="s">
        <v>468</v>
      </c>
      <c r="H49" s="23" t="str">
        <f>VLOOKUP(G49,Sheet1!$A$22:$B$35,2)</f>
        <v>Kế toán doanh nghiệp</v>
      </c>
      <c r="I49" s="23" t="s">
        <v>190</v>
      </c>
      <c r="J49" s="33" t="s">
        <v>193</v>
      </c>
      <c r="K49" s="33" t="str">
        <f>IF(AND(J49="Nữ",OR(N49="Khá",N49="Giỏi")),"học bổng")</f>
        <v>học bổng</v>
      </c>
      <c r="L49" s="23">
        <v>1994</v>
      </c>
      <c r="M49" s="23">
        <f t="shared" si="0"/>
        <v>24</v>
      </c>
      <c r="N49" s="33" t="s">
        <v>281</v>
      </c>
      <c r="O49" s="34" t="s">
        <v>199</v>
      </c>
      <c r="P49" s="33"/>
      <c r="Q49" s="33" t="str">
        <f>IF(AND(J49="Nữ", N49="Khá"),"tìm được","bỏ qua")</f>
        <v>bỏ qua</v>
      </c>
      <c r="R49" s="33"/>
      <c r="W49" s="32" t="e">
        <v>#N/A</v>
      </c>
      <c r="AL49" s="32" t="s">
        <v>243</v>
      </c>
      <c r="AM49" s="32" t="s">
        <v>251</v>
      </c>
      <c r="AN49" s="32" t="s">
        <v>249</v>
      </c>
      <c r="AW49" s="32" t="s">
        <v>266</v>
      </c>
      <c r="AX49" s="32" t="s">
        <v>267</v>
      </c>
      <c r="AY49" s="32" t="s">
        <v>266</v>
      </c>
      <c r="AZ49" s="32" t="s">
        <v>270</v>
      </c>
      <c r="BD49" s="32" t="s">
        <v>267</v>
      </c>
      <c r="BE49" s="58" t="s">
        <v>266</v>
      </c>
    </row>
    <row r="50" spans="1:57" ht="16.5" customHeight="1" x14ac:dyDescent="0.25">
      <c r="A50" s="32">
        <v>50</v>
      </c>
      <c r="B50" s="23" t="s">
        <v>484</v>
      </c>
      <c r="C50" s="32" t="s">
        <v>485</v>
      </c>
      <c r="D50" s="23" t="s">
        <v>486</v>
      </c>
      <c r="E50" s="23" t="s">
        <v>487</v>
      </c>
      <c r="F50" s="23"/>
      <c r="G50" s="23" t="s">
        <v>468</v>
      </c>
      <c r="H50" s="23" t="str">
        <f>VLOOKUP(G50,Sheet1!$A$22:$B$35,2)</f>
        <v>Kế toán doanh nghiệp</v>
      </c>
      <c r="I50" s="23" t="s">
        <v>190</v>
      </c>
      <c r="J50" s="33" t="s">
        <v>193</v>
      </c>
      <c r="K50" s="33" t="str">
        <f>IF(AND(J50="Nữ",OR(N50="Khá",N50="Giỏi")),"học bổng")</f>
        <v>học bổng</v>
      </c>
      <c r="L50" s="23">
        <v>1996</v>
      </c>
      <c r="M50" s="23">
        <f t="shared" si="0"/>
        <v>22</v>
      </c>
      <c r="N50" s="33" t="s">
        <v>281</v>
      </c>
      <c r="O50" s="34" t="s">
        <v>199</v>
      </c>
      <c r="P50" s="33"/>
      <c r="Q50" s="33" t="str">
        <f>IF(AND(J50="Nữ", N50="Khá"),"tìm được","bỏ qua")</f>
        <v>bỏ qua</v>
      </c>
      <c r="R50" s="33"/>
      <c r="W50" s="32" t="e">
        <v>#N/A</v>
      </c>
      <c r="AL50" s="32" t="s">
        <v>243</v>
      </c>
      <c r="AM50" s="32" t="s">
        <v>108</v>
      </c>
      <c r="AN50" s="32" t="s">
        <v>245</v>
      </c>
      <c r="AW50" s="32" t="s">
        <v>267</v>
      </c>
      <c r="AX50" s="32" t="s">
        <v>266</v>
      </c>
      <c r="AY50" s="32" t="s">
        <v>265</v>
      </c>
      <c r="AZ50" s="32" t="s">
        <v>273</v>
      </c>
      <c r="BD50" s="32" t="s">
        <v>266</v>
      </c>
      <c r="BE50" s="58" t="s">
        <v>265</v>
      </c>
    </row>
    <row r="51" spans="1:57" ht="16.5" customHeight="1" x14ac:dyDescent="0.25">
      <c r="A51" s="32">
        <v>51</v>
      </c>
      <c r="B51" s="23" t="s">
        <v>488</v>
      </c>
      <c r="C51" s="32" t="s">
        <v>318</v>
      </c>
      <c r="D51" s="23" t="s">
        <v>338</v>
      </c>
      <c r="E51" s="23" t="s">
        <v>310</v>
      </c>
      <c r="F51" s="23"/>
      <c r="G51" s="23" t="s">
        <v>468</v>
      </c>
      <c r="H51" s="23" t="str">
        <f>VLOOKUP(G51,Sheet1!$A$22:$B$35,2)</f>
        <v>Kế toán doanh nghiệp</v>
      </c>
      <c r="I51" s="23" t="s">
        <v>190</v>
      </c>
      <c r="J51" s="33" t="s">
        <v>193</v>
      </c>
      <c r="K51" s="33" t="str">
        <f>IF(AND(J51="Nữ",OR(N51="Khá",N51="Giỏi")),"học bổng")</f>
        <v>học bổng</v>
      </c>
      <c r="M51" s="23">
        <f t="shared" si="0"/>
        <v>2018</v>
      </c>
      <c r="N51" s="33" t="s">
        <v>281</v>
      </c>
      <c r="O51" s="34" t="s">
        <v>196</v>
      </c>
      <c r="P51" s="33"/>
      <c r="Q51" s="33" t="str">
        <f>IF(AND(J51="Nữ", N51="Khá"),"tìm được","bỏ qua")</f>
        <v>bỏ qua</v>
      </c>
      <c r="R51" s="33"/>
      <c r="S51" s="32" t="s">
        <v>194</v>
      </c>
      <c r="U51" s="32" t="s">
        <v>309</v>
      </c>
      <c r="V51" s="32" t="s">
        <v>91</v>
      </c>
      <c r="W51" s="32" t="s">
        <v>1118</v>
      </c>
      <c r="Y51" s="32" t="s">
        <v>217</v>
      </c>
      <c r="Z51" s="32" t="s">
        <v>217</v>
      </c>
      <c r="AA51" s="32" t="s">
        <v>489</v>
      </c>
      <c r="AC51" s="32" t="s">
        <v>184</v>
      </c>
      <c r="AD51" s="32" t="s">
        <v>100</v>
      </c>
      <c r="AE51" s="32" t="s">
        <v>235</v>
      </c>
      <c r="AG51" s="32" t="s">
        <v>330</v>
      </c>
      <c r="AH51" s="32" t="s">
        <v>335</v>
      </c>
      <c r="AI51" s="32" t="s">
        <v>234</v>
      </c>
      <c r="AJ51" s="32" t="s">
        <v>469</v>
      </c>
      <c r="AK51" s="32" t="s">
        <v>238</v>
      </c>
      <c r="AW51" s="32" t="s">
        <v>266</v>
      </c>
      <c r="AX51" s="32" t="s">
        <v>266</v>
      </c>
      <c r="AY51" s="32" t="s">
        <v>266</v>
      </c>
      <c r="AZ51" s="32" t="s">
        <v>272</v>
      </c>
      <c r="BD51" s="32" t="s">
        <v>266</v>
      </c>
      <c r="BE51" s="58" t="s">
        <v>266</v>
      </c>
    </row>
    <row r="52" spans="1:57" ht="16.5" customHeight="1" x14ac:dyDescent="0.25">
      <c r="A52" s="32">
        <v>52</v>
      </c>
      <c r="B52" s="23" t="s">
        <v>490</v>
      </c>
      <c r="C52" s="32" t="s">
        <v>305</v>
      </c>
      <c r="D52" s="23" t="s">
        <v>426</v>
      </c>
      <c r="E52" s="23" t="s">
        <v>418</v>
      </c>
      <c r="F52" s="23"/>
      <c r="G52" s="23" t="s">
        <v>468</v>
      </c>
      <c r="H52" s="23" t="str">
        <f>VLOOKUP(G52,Sheet1!$A$22:$B$35,2)</f>
        <v>Kế toán doanh nghiệp</v>
      </c>
      <c r="I52" s="23" t="s">
        <v>190</v>
      </c>
      <c r="J52" s="33" t="s">
        <v>193</v>
      </c>
      <c r="K52" s="33" t="str">
        <f>IF(AND(J52="Nữ",OR(N52="Khá",N52="Giỏi")),"học bổng")</f>
        <v>học bổng</v>
      </c>
      <c r="L52" s="23">
        <v>1991</v>
      </c>
      <c r="M52" s="23">
        <f t="shared" si="0"/>
        <v>27</v>
      </c>
      <c r="N52" s="33" t="s">
        <v>281</v>
      </c>
      <c r="O52" s="34" t="s">
        <v>195</v>
      </c>
      <c r="P52" s="33"/>
      <c r="Q52" s="33" t="str">
        <f>IF(AND(J52="Nữ", N52="Khá"),"tìm được","bỏ qua")</f>
        <v>bỏ qua</v>
      </c>
      <c r="R52" s="33"/>
      <c r="S52" s="32" t="s">
        <v>207</v>
      </c>
      <c r="V52" s="32" t="s">
        <v>90</v>
      </c>
      <c r="W52" s="32" t="s">
        <v>1114</v>
      </c>
      <c r="Y52" s="32" t="s">
        <v>217</v>
      </c>
      <c r="Z52" s="32" t="s">
        <v>217</v>
      </c>
      <c r="AA52" s="32" t="s">
        <v>480</v>
      </c>
      <c r="AC52" s="32" t="s">
        <v>184</v>
      </c>
      <c r="AD52" s="32" t="s">
        <v>100</v>
      </c>
      <c r="AE52" s="32" t="s">
        <v>235</v>
      </c>
      <c r="AG52" s="32" t="s">
        <v>330</v>
      </c>
      <c r="AH52" s="32" t="s">
        <v>416</v>
      </c>
      <c r="AI52" s="32" t="s">
        <v>234</v>
      </c>
      <c r="AJ52" s="32" t="s">
        <v>469</v>
      </c>
      <c r="AK52" s="32" t="s">
        <v>238</v>
      </c>
      <c r="AW52" s="32" t="s">
        <v>266</v>
      </c>
      <c r="AX52" s="32" t="s">
        <v>267</v>
      </c>
      <c r="AY52" s="32" t="s">
        <v>265</v>
      </c>
      <c r="AZ52" s="32" t="s">
        <v>273</v>
      </c>
      <c r="BD52" s="32" t="s">
        <v>266</v>
      </c>
      <c r="BE52" s="58" t="s">
        <v>266</v>
      </c>
    </row>
    <row r="53" spans="1:57" ht="16.5" customHeight="1" x14ac:dyDescent="0.25">
      <c r="A53" s="32">
        <v>53</v>
      </c>
      <c r="B53" s="23" t="s">
        <v>467</v>
      </c>
      <c r="C53" s="32" t="s">
        <v>365</v>
      </c>
      <c r="D53" s="23" t="s">
        <v>491</v>
      </c>
      <c r="E53" s="23" t="s">
        <v>492</v>
      </c>
      <c r="F53" s="23"/>
      <c r="G53" s="23" t="s">
        <v>468</v>
      </c>
      <c r="H53" s="23" t="str">
        <f>VLOOKUP(G53,Sheet1!$A$22:$B$35,2)</f>
        <v>Kế toán doanh nghiệp</v>
      </c>
      <c r="I53" s="23" t="s">
        <v>190</v>
      </c>
      <c r="J53" s="33" t="s">
        <v>193</v>
      </c>
      <c r="K53" s="33" t="str">
        <f>IF(AND(J53="Nữ",OR(N53="Khá",N53="Giỏi")),"học bổng")</f>
        <v>học bổng</v>
      </c>
      <c r="L53" s="23">
        <v>1994</v>
      </c>
      <c r="M53" s="23">
        <f t="shared" si="0"/>
        <v>24</v>
      </c>
      <c r="N53" s="33" t="s">
        <v>280</v>
      </c>
      <c r="O53" s="34" t="s">
        <v>196</v>
      </c>
      <c r="P53" s="33"/>
      <c r="Q53" s="33" t="str">
        <f>IF(AND(J53="Nữ", N53="Khá"),"tìm được","bỏ qua")</f>
        <v>tìm được</v>
      </c>
      <c r="R53" s="33"/>
      <c r="S53" s="32" t="s">
        <v>204</v>
      </c>
      <c r="U53" s="32" t="s">
        <v>309</v>
      </c>
      <c r="V53" s="32" t="s">
        <v>90</v>
      </c>
      <c r="W53" s="32" t="s">
        <v>1114</v>
      </c>
      <c r="Y53" s="32" t="s">
        <v>217</v>
      </c>
      <c r="Z53" s="32" t="s">
        <v>217</v>
      </c>
      <c r="AA53" s="32" t="s">
        <v>480</v>
      </c>
      <c r="AC53" s="32" t="s">
        <v>93</v>
      </c>
      <c r="AD53" s="32" t="s">
        <v>100</v>
      </c>
      <c r="AE53" s="32" t="s">
        <v>235</v>
      </c>
      <c r="AG53" s="32" t="s">
        <v>330</v>
      </c>
      <c r="AH53" s="32" t="s">
        <v>416</v>
      </c>
      <c r="AI53" s="32" t="s">
        <v>234</v>
      </c>
      <c r="AK53" s="32" t="s">
        <v>238</v>
      </c>
      <c r="AL53" s="32" t="s">
        <v>243</v>
      </c>
      <c r="AM53" s="32" t="s">
        <v>108</v>
      </c>
      <c r="AN53" s="32" t="s">
        <v>249</v>
      </c>
      <c r="AW53" s="32" t="s">
        <v>266</v>
      </c>
      <c r="AX53" s="32" t="s">
        <v>265</v>
      </c>
      <c r="AY53" s="32" t="s">
        <v>266</v>
      </c>
      <c r="AZ53" s="32" t="s">
        <v>270</v>
      </c>
      <c r="BD53" s="32" t="s">
        <v>266</v>
      </c>
      <c r="BE53" s="58" t="s">
        <v>266</v>
      </c>
    </row>
    <row r="54" spans="1:57" ht="16.5" customHeight="1" x14ac:dyDescent="0.25">
      <c r="A54" s="32">
        <v>54</v>
      </c>
      <c r="B54" s="23" t="s">
        <v>493</v>
      </c>
      <c r="C54" s="32" t="s">
        <v>494</v>
      </c>
      <c r="D54" s="23" t="s">
        <v>473</v>
      </c>
      <c r="E54" s="23" t="s">
        <v>439</v>
      </c>
      <c r="F54" s="23"/>
      <c r="G54" s="23" t="s">
        <v>468</v>
      </c>
      <c r="H54" s="23" t="str">
        <f>VLOOKUP(G54,Sheet1!$A$22:$B$35,2)</f>
        <v>Kế toán doanh nghiệp</v>
      </c>
      <c r="I54" s="23" t="s">
        <v>190</v>
      </c>
      <c r="J54" s="33" t="s">
        <v>193</v>
      </c>
      <c r="K54" s="33" t="b">
        <f>IF(AND(J54="Nữ",OR(N54="Khá",N54="Giỏi")),"học bổng")</f>
        <v>0</v>
      </c>
      <c r="L54" s="23">
        <v>1991</v>
      </c>
      <c r="M54" s="23">
        <f t="shared" si="0"/>
        <v>27</v>
      </c>
      <c r="N54" s="33" t="s">
        <v>279</v>
      </c>
      <c r="O54" s="34" t="s">
        <v>199</v>
      </c>
      <c r="P54" s="33"/>
      <c r="Q54" s="33" t="str">
        <f>IF(AND(J54="Nữ", N54="Khá"),"tìm được","bỏ qua")</f>
        <v>bỏ qua</v>
      </c>
      <c r="R54" s="33"/>
      <c r="W54" s="32" t="e">
        <v>#N/A</v>
      </c>
      <c r="AL54" s="32" t="s">
        <v>244</v>
      </c>
      <c r="AW54" s="32" t="s">
        <v>266</v>
      </c>
      <c r="AX54" s="32" t="s">
        <v>266</v>
      </c>
      <c r="AY54" s="32" t="s">
        <v>266</v>
      </c>
      <c r="AZ54" s="32" t="s">
        <v>271</v>
      </c>
      <c r="BD54" s="32" t="s">
        <v>266</v>
      </c>
      <c r="BE54" s="58" t="s">
        <v>266</v>
      </c>
    </row>
    <row r="55" spans="1:57" ht="16.5" customHeight="1" x14ac:dyDescent="0.25">
      <c r="A55" s="32">
        <v>55</v>
      </c>
      <c r="B55" s="23" t="s">
        <v>495</v>
      </c>
      <c r="C55" s="32" t="s">
        <v>305</v>
      </c>
      <c r="D55" s="23" t="s">
        <v>496</v>
      </c>
      <c r="E55" s="23" t="s">
        <v>321</v>
      </c>
      <c r="F55" s="23"/>
      <c r="G55" s="23" t="s">
        <v>468</v>
      </c>
      <c r="H55" s="23" t="str">
        <f>VLOOKUP(G55,Sheet1!$A$22:$B$35,2)</f>
        <v>Kế toán doanh nghiệp</v>
      </c>
      <c r="I55" s="23" t="s">
        <v>190</v>
      </c>
      <c r="J55" s="33" t="s">
        <v>193</v>
      </c>
      <c r="K55" s="33" t="str">
        <f>IF(AND(J55="Nữ",OR(N55="Khá",N55="Giỏi")),"học bổng")</f>
        <v>học bổng</v>
      </c>
      <c r="L55" s="23">
        <v>1990</v>
      </c>
      <c r="M55" s="23">
        <f t="shared" si="0"/>
        <v>28</v>
      </c>
      <c r="N55" s="33" t="s">
        <v>281</v>
      </c>
      <c r="O55" s="34" t="s">
        <v>195</v>
      </c>
      <c r="P55" s="33"/>
      <c r="Q55" s="33" t="str">
        <f>IF(AND(J55="Nữ", N55="Khá"),"tìm được","bỏ qua")</f>
        <v>bỏ qua</v>
      </c>
      <c r="R55" s="33"/>
      <c r="S55" s="32" t="s">
        <v>206</v>
      </c>
      <c r="U55" s="32" t="s">
        <v>382</v>
      </c>
      <c r="V55" s="32" t="s">
        <v>90</v>
      </c>
      <c r="W55" s="32" t="s">
        <v>1114</v>
      </c>
      <c r="Y55" s="32" t="s">
        <v>217</v>
      </c>
      <c r="Z55" s="32" t="s">
        <v>217</v>
      </c>
      <c r="AA55" s="32" t="s">
        <v>489</v>
      </c>
      <c r="AB55" s="32">
        <v>5500000</v>
      </c>
      <c r="AC55" s="32" t="s">
        <v>184</v>
      </c>
      <c r="AD55" s="32" t="s">
        <v>100</v>
      </c>
      <c r="AE55" s="32" t="s">
        <v>235</v>
      </c>
      <c r="AG55" s="32" t="s">
        <v>330</v>
      </c>
      <c r="AH55" s="32" t="s">
        <v>416</v>
      </c>
      <c r="AI55" s="32" t="s">
        <v>235</v>
      </c>
      <c r="AW55" s="32" t="s">
        <v>266</v>
      </c>
      <c r="AX55" s="32" t="s">
        <v>266</v>
      </c>
      <c r="AY55" s="32" t="s">
        <v>265</v>
      </c>
      <c r="AZ55" s="32" t="s">
        <v>273</v>
      </c>
      <c r="BD55" s="32" t="s">
        <v>266</v>
      </c>
      <c r="BE55" s="58" t="s">
        <v>266</v>
      </c>
    </row>
    <row r="56" spans="1:57" ht="16.5" customHeight="1" x14ac:dyDescent="0.25">
      <c r="A56" s="32">
        <v>56</v>
      </c>
      <c r="B56" s="23" t="s">
        <v>497</v>
      </c>
      <c r="C56" s="32" t="s">
        <v>340</v>
      </c>
      <c r="D56" s="23" t="s">
        <v>338</v>
      </c>
      <c r="E56" s="23" t="s">
        <v>306</v>
      </c>
      <c r="F56" s="23"/>
      <c r="G56" s="23" t="s">
        <v>468</v>
      </c>
      <c r="H56" s="23" t="str">
        <f>VLOOKUP(G56,Sheet1!$A$22:$B$35,2)</f>
        <v>Kế toán doanh nghiệp</v>
      </c>
      <c r="I56" s="23" t="s">
        <v>190</v>
      </c>
      <c r="J56" s="33" t="s">
        <v>193</v>
      </c>
      <c r="K56" s="33" t="str">
        <f>IF(AND(J56="Nữ",OR(N56="Khá",N56="Giỏi")),"học bổng")</f>
        <v>học bổng</v>
      </c>
      <c r="L56" s="23">
        <v>1992</v>
      </c>
      <c r="M56" s="23">
        <f t="shared" si="0"/>
        <v>26</v>
      </c>
      <c r="N56" s="33" t="s">
        <v>280</v>
      </c>
      <c r="O56" s="34" t="s">
        <v>195</v>
      </c>
      <c r="P56" s="33"/>
      <c r="Q56" s="33" t="str">
        <f>IF(AND(J56="Nữ", N56="Khá"),"tìm được","bỏ qua")</f>
        <v>tìm được</v>
      </c>
      <c r="R56" s="33"/>
      <c r="S56" s="32" t="s">
        <v>206</v>
      </c>
      <c r="U56" s="32" t="s">
        <v>382</v>
      </c>
      <c r="V56" s="32" t="s">
        <v>91</v>
      </c>
      <c r="W56" s="32" t="s">
        <v>1114</v>
      </c>
      <c r="Y56" s="32" t="s">
        <v>217</v>
      </c>
      <c r="Z56" s="32" t="s">
        <v>217</v>
      </c>
      <c r="AA56" s="32" t="s">
        <v>297</v>
      </c>
      <c r="AB56" s="32">
        <v>5500000</v>
      </c>
      <c r="AC56" s="32" t="s">
        <v>184</v>
      </c>
      <c r="AD56" s="32" t="s">
        <v>100</v>
      </c>
      <c r="AE56" s="32" t="s">
        <v>235</v>
      </c>
      <c r="AG56" s="32" t="s">
        <v>330</v>
      </c>
      <c r="AH56" s="32" t="s">
        <v>416</v>
      </c>
      <c r="AI56" s="32" t="s">
        <v>235</v>
      </c>
      <c r="AW56" s="32" t="s">
        <v>266</v>
      </c>
      <c r="AX56" s="32" t="s">
        <v>266</v>
      </c>
      <c r="AY56" s="32" t="s">
        <v>266</v>
      </c>
      <c r="AZ56" s="32" t="s">
        <v>271</v>
      </c>
      <c r="BD56" s="32" t="s">
        <v>266</v>
      </c>
      <c r="BE56" s="58" t="s">
        <v>266</v>
      </c>
    </row>
    <row r="57" spans="1:57" ht="16.5" customHeight="1" x14ac:dyDescent="0.25">
      <c r="A57" s="32">
        <v>57</v>
      </c>
      <c r="B57" s="23" t="s">
        <v>498</v>
      </c>
      <c r="C57" s="32" t="s">
        <v>463</v>
      </c>
      <c r="D57" s="23" t="s">
        <v>320</v>
      </c>
      <c r="E57" s="23" t="s">
        <v>306</v>
      </c>
      <c r="F57" s="23"/>
      <c r="G57" s="23" t="s">
        <v>468</v>
      </c>
      <c r="H57" s="23" t="str">
        <f>VLOOKUP(G57,Sheet1!$A$22:$B$35,2)</f>
        <v>Kế toán doanh nghiệp</v>
      </c>
      <c r="I57" s="23" t="s">
        <v>190</v>
      </c>
      <c r="J57" s="33" t="s">
        <v>193</v>
      </c>
      <c r="K57" s="33" t="b">
        <f>IF(AND(J57="Nữ",OR(N57="Khá",N57="Giỏi")),"học bổng")</f>
        <v>0</v>
      </c>
      <c r="L57" s="23">
        <v>1990</v>
      </c>
      <c r="M57" s="23">
        <f t="shared" si="0"/>
        <v>28</v>
      </c>
      <c r="N57" s="33" t="s">
        <v>279</v>
      </c>
      <c r="O57" s="34" t="s">
        <v>199</v>
      </c>
      <c r="P57" s="33"/>
      <c r="Q57" s="33" t="str">
        <f>IF(AND(J57="Nữ", N57="Khá"),"tìm được","bỏ qua")</f>
        <v>bỏ qua</v>
      </c>
      <c r="R57" s="33"/>
      <c r="W57" s="32" t="e">
        <v>#N/A</v>
      </c>
      <c r="AL57" s="32" t="s">
        <v>243</v>
      </c>
      <c r="AM57" s="32" t="s">
        <v>108</v>
      </c>
      <c r="AN57" s="32" t="s">
        <v>249</v>
      </c>
      <c r="AW57" s="32" t="s">
        <v>266</v>
      </c>
      <c r="AX57" s="32" t="s">
        <v>266</v>
      </c>
      <c r="AY57" s="32" t="s">
        <v>265</v>
      </c>
      <c r="AZ57" s="32" t="s">
        <v>273</v>
      </c>
      <c r="BD57" s="32" t="s">
        <v>266</v>
      </c>
      <c r="BE57" s="58" t="s">
        <v>266</v>
      </c>
    </row>
    <row r="58" spans="1:57" ht="16.5" customHeight="1" x14ac:dyDescent="0.25">
      <c r="A58" s="32">
        <v>58</v>
      </c>
      <c r="B58" s="23" t="s">
        <v>499</v>
      </c>
      <c r="C58" s="32" t="s">
        <v>318</v>
      </c>
      <c r="D58" s="23" t="s">
        <v>500</v>
      </c>
      <c r="E58" s="23" t="s">
        <v>306</v>
      </c>
      <c r="F58" s="23"/>
      <c r="G58" s="23" t="s">
        <v>468</v>
      </c>
      <c r="H58" s="23" t="str">
        <f>VLOOKUP(G58,Sheet1!$A$22:$B$35,2)</f>
        <v>Kế toán doanh nghiệp</v>
      </c>
      <c r="I58" s="23" t="s">
        <v>190</v>
      </c>
      <c r="J58" s="33" t="s">
        <v>193</v>
      </c>
      <c r="K58" s="33" t="b">
        <f>IF(AND(J58="Nữ",OR(N58="Khá",N58="Giỏi")),"học bổng")</f>
        <v>0</v>
      </c>
      <c r="L58" s="23">
        <v>1994</v>
      </c>
      <c r="M58" s="23">
        <f t="shared" si="0"/>
        <v>24</v>
      </c>
      <c r="N58" s="33"/>
      <c r="O58" s="34" t="s">
        <v>199</v>
      </c>
      <c r="P58" s="33"/>
      <c r="Q58" s="33" t="str">
        <f>IF(AND(J58="Nữ", N58="Khá"),"tìm được","bỏ qua")</f>
        <v>bỏ qua</v>
      </c>
      <c r="R58" s="33"/>
      <c r="W58" s="32" t="e">
        <v>#N/A</v>
      </c>
      <c r="AL58" s="32" t="s">
        <v>243</v>
      </c>
      <c r="AM58" s="32" t="s">
        <v>251</v>
      </c>
      <c r="AN58" s="32" t="s">
        <v>246</v>
      </c>
      <c r="AW58" s="32" t="s">
        <v>267</v>
      </c>
      <c r="AX58" s="32" t="s">
        <v>267</v>
      </c>
      <c r="AY58" s="32" t="s">
        <v>267</v>
      </c>
      <c r="AZ58" s="32" t="s">
        <v>273</v>
      </c>
      <c r="BD58" s="32" t="s">
        <v>267</v>
      </c>
      <c r="BE58" s="58" t="s">
        <v>267</v>
      </c>
    </row>
    <row r="59" spans="1:57" ht="16.5" customHeight="1" x14ac:dyDescent="0.25">
      <c r="A59" s="32">
        <v>59</v>
      </c>
      <c r="B59" s="23" t="s">
        <v>501</v>
      </c>
      <c r="C59" s="32" t="s">
        <v>415</v>
      </c>
      <c r="D59" s="23" t="s">
        <v>338</v>
      </c>
      <c r="E59" s="23" t="s">
        <v>502</v>
      </c>
      <c r="F59" s="23"/>
      <c r="G59" s="23" t="s">
        <v>468</v>
      </c>
      <c r="H59" s="23" t="str">
        <f>VLOOKUP(G59,Sheet1!$A$22:$B$35,2)</f>
        <v>Kế toán doanh nghiệp</v>
      </c>
      <c r="I59" s="23" t="s">
        <v>190</v>
      </c>
      <c r="J59" s="33" t="s">
        <v>193</v>
      </c>
      <c r="K59" s="33" t="b">
        <f>IF(AND(J59="Nữ",OR(N59="Khá",N59="Giỏi")),"học bổng")</f>
        <v>0</v>
      </c>
      <c r="L59" s="23">
        <v>1985</v>
      </c>
      <c r="M59" s="23">
        <f t="shared" si="0"/>
        <v>33</v>
      </c>
      <c r="N59" s="33" t="s">
        <v>279</v>
      </c>
      <c r="O59" s="34" t="s">
        <v>195</v>
      </c>
      <c r="P59" s="33"/>
      <c r="Q59" s="33" t="str">
        <f>IF(AND(J59="Nữ", N59="Khá"),"tìm được","bỏ qua")</f>
        <v>bỏ qua</v>
      </c>
      <c r="R59" s="33"/>
      <c r="S59" s="32" t="s">
        <v>194</v>
      </c>
      <c r="U59" s="32" t="s">
        <v>309</v>
      </c>
      <c r="V59" s="32" t="s">
        <v>187</v>
      </c>
      <c r="W59" s="32" t="s">
        <v>1114</v>
      </c>
      <c r="Y59" s="32" t="s">
        <v>217</v>
      </c>
      <c r="Z59" s="32" t="s">
        <v>217</v>
      </c>
      <c r="AA59" s="32" t="s">
        <v>489</v>
      </c>
      <c r="AC59" s="32" t="s">
        <v>184</v>
      </c>
      <c r="AD59" s="32" t="s">
        <v>100</v>
      </c>
      <c r="AE59" s="32" t="s">
        <v>234</v>
      </c>
      <c r="AF59" s="32" t="s">
        <v>219</v>
      </c>
      <c r="AG59" s="32" t="s">
        <v>330</v>
      </c>
      <c r="AH59" s="32" t="s">
        <v>335</v>
      </c>
      <c r="AI59" s="32" t="s">
        <v>235</v>
      </c>
      <c r="AW59" s="32" t="s">
        <v>266</v>
      </c>
      <c r="AX59" s="32" t="s">
        <v>266</v>
      </c>
      <c r="AY59" s="32" t="s">
        <v>266</v>
      </c>
      <c r="AZ59" s="32" t="s">
        <v>272</v>
      </c>
      <c r="BD59" s="32" t="s">
        <v>266</v>
      </c>
      <c r="BE59" s="58" t="s">
        <v>266</v>
      </c>
    </row>
    <row r="60" spans="1:57" ht="16.5" customHeight="1" x14ac:dyDescent="0.25">
      <c r="A60" s="32">
        <v>60</v>
      </c>
      <c r="B60" s="23" t="s">
        <v>503</v>
      </c>
      <c r="C60" s="32" t="s">
        <v>305</v>
      </c>
      <c r="D60" s="23" t="s">
        <v>319</v>
      </c>
      <c r="E60" s="23" t="s">
        <v>504</v>
      </c>
      <c r="F60" s="23"/>
      <c r="G60" s="23" t="s">
        <v>468</v>
      </c>
      <c r="H60" s="23" t="str">
        <f>VLOOKUP(G60,Sheet1!$A$22:$B$35,2)</f>
        <v>Kế toán doanh nghiệp</v>
      </c>
      <c r="I60" s="23" t="s">
        <v>190</v>
      </c>
      <c r="J60" s="33" t="s">
        <v>193</v>
      </c>
      <c r="K60" s="33" t="str">
        <f>IF(AND(J60="Nữ",OR(N60="Khá",N60="Giỏi")),"học bổng")</f>
        <v>học bổng</v>
      </c>
      <c r="L60" s="23">
        <v>1994</v>
      </c>
      <c r="M60" s="23">
        <f t="shared" si="0"/>
        <v>24</v>
      </c>
      <c r="N60" s="33" t="s">
        <v>280</v>
      </c>
      <c r="O60" s="34" t="s">
        <v>195</v>
      </c>
      <c r="P60" s="33"/>
      <c r="Q60" s="33" t="str">
        <f>IF(AND(J60="Nữ", N60="Khá"),"tìm được","bỏ qua")</f>
        <v>tìm được</v>
      </c>
      <c r="R60" s="33"/>
      <c r="S60" s="32" t="s">
        <v>206</v>
      </c>
      <c r="U60" s="32" t="s">
        <v>309</v>
      </c>
      <c r="V60" s="32" t="s">
        <v>90</v>
      </c>
      <c r="W60" s="32" t="s">
        <v>1114</v>
      </c>
      <c r="Y60" s="32" t="s">
        <v>217</v>
      </c>
      <c r="Z60" s="32" t="s">
        <v>217</v>
      </c>
      <c r="AC60" s="32" t="s">
        <v>184</v>
      </c>
      <c r="AD60" s="32" t="s">
        <v>100</v>
      </c>
      <c r="AE60" s="32" t="s">
        <v>234</v>
      </c>
      <c r="AF60" s="32" t="s">
        <v>291</v>
      </c>
      <c r="AG60" s="32" t="s">
        <v>330</v>
      </c>
      <c r="AH60" s="32" t="s">
        <v>335</v>
      </c>
      <c r="AI60" s="32" t="s">
        <v>235</v>
      </c>
      <c r="AW60" s="32" t="s">
        <v>266</v>
      </c>
      <c r="AX60" s="32" t="s">
        <v>266</v>
      </c>
      <c r="AY60" s="32" t="s">
        <v>266</v>
      </c>
      <c r="AZ60" s="32" t="s">
        <v>271</v>
      </c>
      <c r="BD60" s="32" t="s">
        <v>266</v>
      </c>
      <c r="BE60" s="58" t="s">
        <v>266</v>
      </c>
    </row>
    <row r="61" spans="1:57" ht="16.5" customHeight="1" x14ac:dyDescent="0.25">
      <c r="A61" s="32">
        <v>61</v>
      </c>
      <c r="B61" s="23" t="s">
        <v>505</v>
      </c>
      <c r="C61" s="32" t="s">
        <v>305</v>
      </c>
      <c r="D61" s="23" t="s">
        <v>407</v>
      </c>
      <c r="E61" s="23" t="s">
        <v>506</v>
      </c>
      <c r="F61" s="23"/>
      <c r="G61" s="23" t="s">
        <v>468</v>
      </c>
      <c r="H61" s="23" t="str">
        <f>VLOOKUP(G61,Sheet1!$A$22:$B$35,2)</f>
        <v>Kế toán doanh nghiệp</v>
      </c>
      <c r="I61" s="23" t="s">
        <v>190</v>
      </c>
      <c r="J61" s="33" t="s">
        <v>192</v>
      </c>
      <c r="K61" s="33" t="b">
        <f>IF(AND(J61="Nữ",OR(N61="Khá",N61="Giỏi")),"học bổng")</f>
        <v>0</v>
      </c>
      <c r="L61" s="23">
        <v>1992</v>
      </c>
      <c r="M61" s="23">
        <f t="shared" si="0"/>
        <v>26</v>
      </c>
      <c r="N61" s="33" t="s">
        <v>280</v>
      </c>
      <c r="O61" s="34" t="s">
        <v>196</v>
      </c>
      <c r="P61" s="33"/>
      <c r="Q61" s="33" t="str">
        <f>IF(AND(J61="Nữ", N61="Khá"),"tìm được","bỏ qua")</f>
        <v>bỏ qua</v>
      </c>
      <c r="R61" s="33"/>
      <c r="S61" s="32" t="s">
        <v>207</v>
      </c>
      <c r="U61" s="32" t="s">
        <v>382</v>
      </c>
      <c r="V61" s="32" t="s">
        <v>92</v>
      </c>
      <c r="W61" s="32" t="s">
        <v>1115</v>
      </c>
      <c r="Y61" s="32" t="s">
        <v>217</v>
      </c>
      <c r="Z61" s="32" t="s">
        <v>217</v>
      </c>
      <c r="AA61" s="32" t="s">
        <v>297</v>
      </c>
      <c r="AC61" s="32" t="s">
        <v>93</v>
      </c>
      <c r="AD61" s="32" t="s">
        <v>100</v>
      </c>
      <c r="AE61" s="32" t="s">
        <v>235</v>
      </c>
      <c r="AG61" s="32" t="s">
        <v>330</v>
      </c>
      <c r="AH61" s="32" t="s">
        <v>416</v>
      </c>
      <c r="AI61" s="32" t="s">
        <v>234</v>
      </c>
      <c r="AJ61" s="32" t="s">
        <v>469</v>
      </c>
      <c r="AK61" s="32" t="s">
        <v>238</v>
      </c>
      <c r="AW61" s="32" t="s">
        <v>266</v>
      </c>
      <c r="AX61" s="32" t="s">
        <v>266</v>
      </c>
      <c r="AY61" s="32" t="s">
        <v>265</v>
      </c>
      <c r="AZ61" s="32" t="s">
        <v>270</v>
      </c>
      <c r="BD61" s="32" t="s">
        <v>266</v>
      </c>
      <c r="BE61" s="58" t="s">
        <v>266</v>
      </c>
    </row>
    <row r="62" spans="1:57" ht="16.5" customHeight="1" x14ac:dyDescent="0.25">
      <c r="A62" s="32">
        <v>62</v>
      </c>
      <c r="B62" s="23" t="s">
        <v>507</v>
      </c>
      <c r="C62" s="32" t="s">
        <v>305</v>
      </c>
      <c r="D62" s="23" t="s">
        <v>434</v>
      </c>
      <c r="E62" s="23" t="s">
        <v>508</v>
      </c>
      <c r="F62" s="23"/>
      <c r="G62" s="23" t="s">
        <v>468</v>
      </c>
      <c r="H62" s="23" t="str">
        <f>VLOOKUP(G62,Sheet1!$A$22:$B$35,2)</f>
        <v>Kế toán doanh nghiệp</v>
      </c>
      <c r="I62" s="23" t="s">
        <v>190</v>
      </c>
      <c r="J62" s="33" t="s">
        <v>192</v>
      </c>
      <c r="K62" s="33" t="b">
        <f>IF(AND(J62="Nữ",OR(N62="Khá",N62="Giỏi")),"học bổng")</f>
        <v>0</v>
      </c>
      <c r="L62" s="23">
        <v>1991</v>
      </c>
      <c r="M62" s="23">
        <f t="shared" si="0"/>
        <v>27</v>
      </c>
      <c r="N62" s="33" t="s">
        <v>281</v>
      </c>
      <c r="O62" s="34" t="s">
        <v>195</v>
      </c>
      <c r="P62" s="33"/>
      <c r="Q62" s="33" t="str">
        <f>IF(AND(J62="Nữ", N62="Khá"),"tìm được","bỏ qua")</f>
        <v>bỏ qua</v>
      </c>
      <c r="R62" s="33"/>
      <c r="S62" s="32" t="s">
        <v>202</v>
      </c>
      <c r="U62" s="32" t="s">
        <v>309</v>
      </c>
      <c r="V62" s="32" t="s">
        <v>92</v>
      </c>
      <c r="W62" s="32" t="s">
        <v>1118</v>
      </c>
      <c r="Y62" s="32" t="s">
        <v>217</v>
      </c>
      <c r="Z62" s="32" t="s">
        <v>217</v>
      </c>
      <c r="AA62" s="32" t="s">
        <v>489</v>
      </c>
      <c r="AC62" s="32" t="s">
        <v>184</v>
      </c>
      <c r="AD62" s="32" t="s">
        <v>100</v>
      </c>
      <c r="AE62" s="32" t="s">
        <v>235</v>
      </c>
      <c r="AG62" s="32" t="s">
        <v>330</v>
      </c>
      <c r="AH62" s="32" t="s">
        <v>335</v>
      </c>
      <c r="AI62" s="32" t="s">
        <v>235</v>
      </c>
      <c r="AW62" s="32" t="s">
        <v>266</v>
      </c>
      <c r="AX62" s="32" t="s">
        <v>267</v>
      </c>
      <c r="AY62" s="32" t="s">
        <v>266</v>
      </c>
      <c r="AZ62" s="32" t="s">
        <v>271</v>
      </c>
      <c r="BD62" s="32" t="s">
        <v>266</v>
      </c>
      <c r="BE62" s="58" t="s">
        <v>266</v>
      </c>
    </row>
    <row r="63" spans="1:57" ht="16.5" customHeight="1" x14ac:dyDescent="0.25">
      <c r="A63" s="32">
        <v>63</v>
      </c>
      <c r="B63" s="23" t="s">
        <v>509</v>
      </c>
      <c r="C63" s="32" t="s">
        <v>441</v>
      </c>
      <c r="D63" s="23" t="s">
        <v>510</v>
      </c>
      <c r="E63" s="23" t="s">
        <v>348</v>
      </c>
      <c r="F63" s="23"/>
      <c r="G63" s="23" t="s">
        <v>468</v>
      </c>
      <c r="H63" s="23" t="str">
        <f>VLOOKUP(G63,Sheet1!$A$22:$B$35,2)</f>
        <v>Kế toán doanh nghiệp</v>
      </c>
      <c r="I63" s="23" t="s">
        <v>190</v>
      </c>
      <c r="J63" s="33" t="s">
        <v>192</v>
      </c>
      <c r="K63" s="33" t="b">
        <f>IF(AND(J63="Nữ",OR(N63="Khá",N63="Giỏi")),"học bổng")</f>
        <v>0</v>
      </c>
      <c r="L63" s="23">
        <v>1993</v>
      </c>
      <c r="M63" s="23">
        <f t="shared" si="0"/>
        <v>25</v>
      </c>
      <c r="N63" s="33" t="s">
        <v>280</v>
      </c>
      <c r="O63" s="34" t="s">
        <v>195</v>
      </c>
      <c r="P63" s="33"/>
      <c r="Q63" s="33" t="str">
        <f>IF(AND(J63="Nữ", N63="Khá"),"tìm được","bỏ qua")</f>
        <v>bỏ qua</v>
      </c>
      <c r="R63" s="33"/>
      <c r="S63" s="32" t="s">
        <v>206</v>
      </c>
      <c r="V63" s="32" t="s">
        <v>91</v>
      </c>
      <c r="W63" s="32" t="s">
        <v>1115</v>
      </c>
      <c r="Y63" s="32" t="s">
        <v>217</v>
      </c>
      <c r="Z63" s="32" t="s">
        <v>217</v>
      </c>
      <c r="AA63" s="32" t="s">
        <v>480</v>
      </c>
      <c r="AC63" s="32" t="s">
        <v>184</v>
      </c>
      <c r="AD63" s="32" t="s">
        <v>100</v>
      </c>
      <c r="AE63" s="32" t="s">
        <v>234</v>
      </c>
      <c r="AF63" s="32" t="s">
        <v>221</v>
      </c>
      <c r="AG63" s="32" t="s">
        <v>330</v>
      </c>
      <c r="AH63" s="32" t="s">
        <v>335</v>
      </c>
      <c r="AI63" s="32" t="s">
        <v>234</v>
      </c>
      <c r="AJ63" s="32" t="s">
        <v>469</v>
      </c>
      <c r="AK63" s="32" t="s">
        <v>238</v>
      </c>
      <c r="AW63" s="32" t="s">
        <v>266</v>
      </c>
      <c r="AX63" s="32" t="s">
        <v>265</v>
      </c>
      <c r="AY63" s="32" t="s">
        <v>266</v>
      </c>
      <c r="AZ63" s="32" t="s">
        <v>271</v>
      </c>
      <c r="BD63" s="32" t="s">
        <v>266</v>
      </c>
      <c r="BE63" s="58" t="s">
        <v>266</v>
      </c>
    </row>
    <row r="64" spans="1:57" ht="16.5" customHeight="1" x14ac:dyDescent="0.25">
      <c r="A64" s="32">
        <v>64</v>
      </c>
      <c r="B64" s="23" t="s">
        <v>511</v>
      </c>
      <c r="C64" s="32" t="s">
        <v>512</v>
      </c>
      <c r="D64" s="23" t="s">
        <v>315</v>
      </c>
      <c r="E64" s="23" t="s">
        <v>479</v>
      </c>
      <c r="F64" s="23"/>
      <c r="G64" s="23" t="s">
        <v>468</v>
      </c>
      <c r="H64" s="23" t="str">
        <f>VLOOKUP(G64,Sheet1!$A$22:$B$35,2)</f>
        <v>Kế toán doanh nghiệp</v>
      </c>
      <c r="I64" s="23" t="s">
        <v>189</v>
      </c>
      <c r="J64" s="33" t="s">
        <v>193</v>
      </c>
      <c r="K64" s="33" t="b">
        <f>IF(AND(J64="Nữ",OR(N64="Khá",N64="Giỏi")),"học bổng")</f>
        <v>0</v>
      </c>
      <c r="L64" s="23">
        <v>1996</v>
      </c>
      <c r="M64" s="23">
        <f t="shared" si="0"/>
        <v>22</v>
      </c>
      <c r="N64" s="33"/>
      <c r="O64" s="34" t="s">
        <v>196</v>
      </c>
      <c r="P64" s="33"/>
      <c r="Q64" s="33" t="str">
        <f>IF(AND(J64="Nữ", N64="Khá"),"tìm được","bỏ qua")</f>
        <v>bỏ qua</v>
      </c>
      <c r="R64" s="33"/>
      <c r="S64" s="32" t="s">
        <v>206</v>
      </c>
      <c r="V64" s="32" t="s">
        <v>187</v>
      </c>
      <c r="W64" s="32" t="s">
        <v>1118</v>
      </c>
      <c r="Y64" s="32" t="s">
        <v>213</v>
      </c>
      <c r="Z64" s="32" t="s">
        <v>213</v>
      </c>
      <c r="AA64" s="32" t="s">
        <v>489</v>
      </c>
      <c r="AC64" s="32" t="s">
        <v>184</v>
      </c>
      <c r="AD64" s="32" t="s">
        <v>99</v>
      </c>
      <c r="AE64" s="32" t="s">
        <v>235</v>
      </c>
      <c r="AW64" s="32" t="s">
        <v>265</v>
      </c>
      <c r="AX64" s="32" t="s">
        <v>265</v>
      </c>
      <c r="AY64" s="32" t="s">
        <v>265</v>
      </c>
      <c r="AZ64" s="32" t="s">
        <v>273</v>
      </c>
      <c r="BD64" s="32" t="s">
        <v>265</v>
      </c>
      <c r="BE64" s="58" t="s">
        <v>265</v>
      </c>
    </row>
    <row r="65" spans="1:57" ht="16.5" customHeight="1" x14ac:dyDescent="0.25">
      <c r="A65" s="32">
        <v>65</v>
      </c>
      <c r="B65" s="23" t="s">
        <v>513</v>
      </c>
      <c r="C65" s="32" t="s">
        <v>343</v>
      </c>
      <c r="D65" s="23" t="s">
        <v>496</v>
      </c>
      <c r="E65" s="23" t="s">
        <v>514</v>
      </c>
      <c r="F65" s="23"/>
      <c r="G65" s="23" t="s">
        <v>468</v>
      </c>
      <c r="H65" s="23" t="str">
        <f>VLOOKUP(G65,Sheet1!$A$22:$B$35,2)</f>
        <v>Kế toán doanh nghiệp</v>
      </c>
      <c r="I65" s="23" t="s">
        <v>189</v>
      </c>
      <c r="J65" s="33" t="s">
        <v>193</v>
      </c>
      <c r="K65" s="33" t="b">
        <f>IF(AND(J65="Nữ",OR(N65="Khá",N65="Giỏi")),"học bổng")</f>
        <v>0</v>
      </c>
      <c r="L65" s="23">
        <v>1997</v>
      </c>
      <c r="M65" s="23">
        <f t="shared" si="0"/>
        <v>21</v>
      </c>
      <c r="N65" s="33"/>
      <c r="O65" s="34" t="s">
        <v>196</v>
      </c>
      <c r="P65" s="33"/>
      <c r="Q65" s="33" t="str">
        <f>IF(AND(J65="Nữ", N65="Khá"),"tìm được","bỏ qua")</f>
        <v>bỏ qua</v>
      </c>
      <c r="R65" s="33"/>
      <c r="S65" s="32" t="s">
        <v>206</v>
      </c>
      <c r="V65" s="32" t="s">
        <v>91</v>
      </c>
      <c r="W65" s="32" t="s">
        <v>1118</v>
      </c>
      <c r="Y65" s="32" t="s">
        <v>217</v>
      </c>
      <c r="Z65" s="32" t="s">
        <v>217</v>
      </c>
      <c r="AA65" s="32" t="s">
        <v>489</v>
      </c>
      <c r="AC65" s="32" t="s">
        <v>184</v>
      </c>
      <c r="AD65" s="32" t="s">
        <v>99</v>
      </c>
      <c r="AE65" s="32" t="s">
        <v>235</v>
      </c>
      <c r="AI65" s="32" t="s">
        <v>235</v>
      </c>
      <c r="AW65" s="32" t="s">
        <v>266</v>
      </c>
      <c r="AX65" s="32" t="s">
        <v>266</v>
      </c>
      <c r="AY65" s="32" t="s">
        <v>266</v>
      </c>
      <c r="AZ65" s="32" t="s">
        <v>273</v>
      </c>
      <c r="BD65" s="32" t="s">
        <v>266</v>
      </c>
      <c r="BE65" s="58" t="s">
        <v>266</v>
      </c>
    </row>
    <row r="66" spans="1:57" ht="16.5" customHeight="1" x14ac:dyDescent="0.25">
      <c r="A66" s="32">
        <v>66</v>
      </c>
      <c r="B66" s="23" t="s">
        <v>515</v>
      </c>
      <c r="C66" s="32" t="s">
        <v>311</v>
      </c>
      <c r="D66" s="23" t="s">
        <v>516</v>
      </c>
      <c r="E66" s="23" t="s">
        <v>517</v>
      </c>
      <c r="F66" s="23"/>
      <c r="G66" s="23" t="s">
        <v>468</v>
      </c>
      <c r="H66" s="23" t="str">
        <f>VLOOKUP(G66,Sheet1!$A$22:$B$35,2)</f>
        <v>Kế toán doanh nghiệp</v>
      </c>
      <c r="I66" s="23" t="s">
        <v>189</v>
      </c>
      <c r="J66" s="33" t="s">
        <v>193</v>
      </c>
      <c r="K66" s="33" t="b">
        <f>IF(AND(J66="Nữ",OR(N66="Khá",N66="Giỏi")),"học bổng")</f>
        <v>0</v>
      </c>
      <c r="L66" s="23">
        <v>1997</v>
      </c>
      <c r="M66" s="23">
        <f t="shared" si="0"/>
        <v>21</v>
      </c>
      <c r="N66" s="33"/>
      <c r="O66" s="34" t="s">
        <v>195</v>
      </c>
      <c r="P66" s="33"/>
      <c r="Q66" s="33" t="str">
        <f>IF(AND(J66="Nữ", N66="Khá"),"tìm được","bỏ qua")</f>
        <v>bỏ qua</v>
      </c>
      <c r="R66" s="33"/>
      <c r="S66" s="32" t="s">
        <v>208</v>
      </c>
      <c r="T66" s="32" t="s">
        <v>518</v>
      </c>
      <c r="V66" s="32" t="s">
        <v>92</v>
      </c>
      <c r="W66" s="32" t="s">
        <v>1114</v>
      </c>
      <c r="Y66" s="32" t="s">
        <v>217</v>
      </c>
      <c r="Z66" s="32" t="s">
        <v>217</v>
      </c>
      <c r="AA66" s="32" t="s">
        <v>480</v>
      </c>
      <c r="AC66" s="32" t="s">
        <v>218</v>
      </c>
      <c r="AD66" s="32" t="s">
        <v>100</v>
      </c>
      <c r="AE66" s="32" t="s">
        <v>234</v>
      </c>
      <c r="AF66" s="32" t="s">
        <v>221</v>
      </c>
      <c r="AG66" s="32" t="s">
        <v>330</v>
      </c>
      <c r="AH66" s="32" t="s">
        <v>335</v>
      </c>
      <c r="AI66" s="32" t="s">
        <v>234</v>
      </c>
      <c r="AK66" s="32" t="s">
        <v>238</v>
      </c>
      <c r="AW66" s="32" t="s">
        <v>266</v>
      </c>
      <c r="AX66" s="32" t="s">
        <v>266</v>
      </c>
      <c r="AY66" s="32" t="s">
        <v>266</v>
      </c>
      <c r="AZ66" s="32" t="s">
        <v>273</v>
      </c>
      <c r="BD66" s="32" t="s">
        <v>266</v>
      </c>
      <c r="BE66" s="58" t="s">
        <v>266</v>
      </c>
    </row>
    <row r="67" spans="1:57" ht="16.5" customHeight="1" x14ac:dyDescent="0.25">
      <c r="A67" s="32">
        <v>67</v>
      </c>
      <c r="B67" s="23" t="s">
        <v>519</v>
      </c>
      <c r="C67" s="32" t="s">
        <v>347</v>
      </c>
      <c r="D67" s="23" t="s">
        <v>520</v>
      </c>
      <c r="E67" s="23" t="s">
        <v>428</v>
      </c>
      <c r="F67" s="23"/>
      <c r="G67" s="23" t="s">
        <v>468</v>
      </c>
      <c r="H67" s="23" t="str">
        <f>VLOOKUP(G67,Sheet1!$A$22:$B$35,2)</f>
        <v>Kế toán doanh nghiệp</v>
      </c>
      <c r="I67" s="23" t="s">
        <v>189</v>
      </c>
      <c r="J67" s="33" t="s">
        <v>192</v>
      </c>
      <c r="K67" s="33" t="b">
        <f>IF(AND(J67="Nữ",OR(N67="Khá",N67="Giỏi")),"học bổng")</f>
        <v>0</v>
      </c>
      <c r="L67" s="23">
        <v>1996</v>
      </c>
      <c r="M67" s="23">
        <f t="shared" ref="M67:M130" si="1">2018-L67:L546</f>
        <v>22</v>
      </c>
      <c r="N67" s="33"/>
      <c r="O67" s="34" t="s">
        <v>195</v>
      </c>
      <c r="P67" s="33"/>
      <c r="Q67" s="33" t="str">
        <f>IF(AND(J67="Nữ", N67="Khá"),"tìm được","bỏ qua")</f>
        <v>bỏ qua</v>
      </c>
      <c r="R67" s="33"/>
      <c r="S67" s="32" t="s">
        <v>204</v>
      </c>
      <c r="V67" s="32" t="s">
        <v>91</v>
      </c>
      <c r="W67" s="32" t="s">
        <v>1118</v>
      </c>
      <c r="Y67" s="32" t="s">
        <v>217</v>
      </c>
      <c r="Z67" s="32" t="s">
        <v>217</v>
      </c>
      <c r="AA67" s="32" t="s">
        <v>480</v>
      </c>
      <c r="AC67" s="32" t="s">
        <v>184</v>
      </c>
      <c r="AD67" s="32" t="s">
        <v>101</v>
      </c>
      <c r="AE67" s="32" t="s">
        <v>234</v>
      </c>
      <c r="AF67" s="32" t="s">
        <v>219</v>
      </c>
      <c r="AG67" s="32" t="s">
        <v>330</v>
      </c>
      <c r="AH67" s="32" t="s">
        <v>335</v>
      </c>
      <c r="AI67" s="32" t="s">
        <v>234</v>
      </c>
      <c r="AK67" s="32" t="s">
        <v>239</v>
      </c>
      <c r="AW67" s="32" t="s">
        <v>266</v>
      </c>
      <c r="AX67" s="32" t="s">
        <v>266</v>
      </c>
      <c r="AY67" s="32" t="s">
        <v>266</v>
      </c>
      <c r="AZ67" s="32" t="s">
        <v>272</v>
      </c>
      <c r="BD67" s="32" t="s">
        <v>266</v>
      </c>
      <c r="BE67" s="58" t="s">
        <v>266</v>
      </c>
    </row>
    <row r="68" spans="1:57" ht="16.5" customHeight="1" x14ac:dyDescent="0.25">
      <c r="A68" s="32">
        <v>68</v>
      </c>
      <c r="B68" s="23" t="s">
        <v>521</v>
      </c>
      <c r="C68" s="32" t="s">
        <v>311</v>
      </c>
      <c r="D68" s="23" t="s">
        <v>500</v>
      </c>
      <c r="E68" s="23" t="s">
        <v>522</v>
      </c>
      <c r="F68" s="23"/>
      <c r="G68" s="23" t="s">
        <v>468</v>
      </c>
      <c r="H68" s="23" t="str">
        <f>VLOOKUP(G68,Sheet1!$A$22:$B$35,2)</f>
        <v>Kế toán doanh nghiệp</v>
      </c>
      <c r="I68" s="23" t="s">
        <v>189</v>
      </c>
      <c r="J68" s="33" t="s">
        <v>193</v>
      </c>
      <c r="K68" s="33" t="b">
        <f>IF(AND(J68="Nữ",OR(N68="Khá",N68="Giỏi")),"học bổng")</f>
        <v>0</v>
      </c>
      <c r="L68" s="23">
        <v>1997</v>
      </c>
      <c r="M68" s="23">
        <f t="shared" si="1"/>
        <v>21</v>
      </c>
      <c r="N68" s="33"/>
      <c r="O68" s="34" t="s">
        <v>195</v>
      </c>
      <c r="P68" s="33"/>
      <c r="Q68" s="33" t="str">
        <f>IF(AND(J68="Nữ", N68="Khá"),"tìm được","bỏ qua")</f>
        <v>bỏ qua</v>
      </c>
      <c r="R68" s="33"/>
      <c r="S68" s="32" t="s">
        <v>204</v>
      </c>
      <c r="V68" s="32" t="s">
        <v>92</v>
      </c>
      <c r="W68" s="32" t="s">
        <v>1114</v>
      </c>
      <c r="Y68" s="32" t="s">
        <v>213</v>
      </c>
      <c r="Z68" s="32" t="s">
        <v>213</v>
      </c>
      <c r="AA68" s="32" t="s">
        <v>480</v>
      </c>
      <c r="AC68" s="32" t="s">
        <v>184</v>
      </c>
      <c r="AD68" s="32" t="s">
        <v>101</v>
      </c>
      <c r="AE68" s="32" t="s">
        <v>234</v>
      </c>
      <c r="AF68" s="32" t="s">
        <v>219</v>
      </c>
      <c r="AG68" s="32" t="s">
        <v>330</v>
      </c>
      <c r="AH68" s="32" t="s">
        <v>335</v>
      </c>
      <c r="AI68" s="32" t="s">
        <v>234</v>
      </c>
      <c r="AK68" s="32" t="s">
        <v>239</v>
      </c>
      <c r="AW68" s="32" t="s">
        <v>266</v>
      </c>
      <c r="AX68" s="32" t="s">
        <v>266</v>
      </c>
      <c r="AY68" s="32" t="s">
        <v>266</v>
      </c>
      <c r="AZ68" s="32" t="s">
        <v>273</v>
      </c>
      <c r="BD68" s="32" t="s">
        <v>266</v>
      </c>
      <c r="BE68" s="58" t="s">
        <v>266</v>
      </c>
    </row>
    <row r="69" spans="1:57" ht="16.5" customHeight="1" x14ac:dyDescent="0.25">
      <c r="A69" s="32">
        <v>69</v>
      </c>
      <c r="B69" s="23" t="s">
        <v>523</v>
      </c>
      <c r="C69" s="32" t="s">
        <v>311</v>
      </c>
      <c r="D69" s="23" t="s">
        <v>524</v>
      </c>
      <c r="E69" s="23" t="s">
        <v>522</v>
      </c>
      <c r="F69" s="23"/>
      <c r="G69" s="23" t="s">
        <v>468</v>
      </c>
      <c r="H69" s="23" t="str">
        <f>VLOOKUP(G69,Sheet1!$A$22:$B$35,2)</f>
        <v>Kế toán doanh nghiệp</v>
      </c>
      <c r="I69" s="23" t="s">
        <v>189</v>
      </c>
      <c r="J69" s="33" t="s">
        <v>193</v>
      </c>
      <c r="K69" s="33" t="b">
        <f>IF(AND(J69="Nữ",OR(N69="Khá",N69="Giỏi")),"học bổng")</f>
        <v>0</v>
      </c>
      <c r="L69" s="23">
        <v>1997</v>
      </c>
      <c r="M69" s="23">
        <f t="shared" si="1"/>
        <v>21</v>
      </c>
      <c r="N69" s="33"/>
      <c r="O69" s="34" t="s">
        <v>195</v>
      </c>
      <c r="P69" s="33"/>
      <c r="Q69" s="33" t="str">
        <f>IF(AND(J69="Nữ", N69="Khá"),"tìm được","bỏ qua")</f>
        <v>bỏ qua</v>
      </c>
      <c r="R69" s="33"/>
      <c r="S69" s="32" t="s">
        <v>202</v>
      </c>
      <c r="V69" s="32" t="s">
        <v>92</v>
      </c>
      <c r="W69" s="32" t="s">
        <v>1114</v>
      </c>
      <c r="Y69" s="32" t="s">
        <v>213</v>
      </c>
      <c r="Z69" s="32" t="s">
        <v>213</v>
      </c>
      <c r="AA69" s="32" t="s">
        <v>480</v>
      </c>
      <c r="AC69" s="32" t="s">
        <v>184</v>
      </c>
      <c r="AD69" s="32" t="s">
        <v>102</v>
      </c>
      <c r="AE69" s="32" t="s">
        <v>234</v>
      </c>
      <c r="AF69" s="32" t="s">
        <v>219</v>
      </c>
      <c r="AG69" s="32" t="s">
        <v>330</v>
      </c>
      <c r="AH69" s="32" t="s">
        <v>335</v>
      </c>
      <c r="AI69" s="32" t="s">
        <v>234</v>
      </c>
      <c r="AK69" s="32" t="s">
        <v>239</v>
      </c>
      <c r="AW69" s="32" t="s">
        <v>266</v>
      </c>
      <c r="AX69" s="32" t="s">
        <v>266</v>
      </c>
      <c r="AY69" s="32" t="s">
        <v>266</v>
      </c>
      <c r="AZ69" s="32" t="s">
        <v>272</v>
      </c>
      <c r="BD69" s="32" t="s">
        <v>265</v>
      </c>
      <c r="BE69" s="58" t="s">
        <v>266</v>
      </c>
    </row>
    <row r="70" spans="1:57" ht="16.5" customHeight="1" x14ac:dyDescent="0.25">
      <c r="A70" s="32">
        <v>70</v>
      </c>
      <c r="B70" s="23" t="s">
        <v>525</v>
      </c>
      <c r="C70" s="32" t="s">
        <v>305</v>
      </c>
      <c r="D70" s="23" t="s">
        <v>338</v>
      </c>
      <c r="E70" s="23" t="s">
        <v>310</v>
      </c>
      <c r="F70" s="23"/>
      <c r="G70" s="23" t="s">
        <v>468</v>
      </c>
      <c r="H70" s="23" t="str">
        <f>VLOOKUP(G70,Sheet1!$A$22:$B$35,2)</f>
        <v>Kế toán doanh nghiệp</v>
      </c>
      <c r="I70" s="23" t="s">
        <v>189</v>
      </c>
      <c r="J70" s="33" t="s">
        <v>193</v>
      </c>
      <c r="K70" s="33" t="b">
        <f>IF(AND(J70="Nữ",OR(N70="Khá",N70="Giỏi")),"học bổng")</f>
        <v>0</v>
      </c>
      <c r="L70" s="23">
        <v>1991</v>
      </c>
      <c r="M70" s="23">
        <f t="shared" si="1"/>
        <v>27</v>
      </c>
      <c r="N70" s="33"/>
      <c r="O70" s="34" t="s">
        <v>195</v>
      </c>
      <c r="P70" s="33"/>
      <c r="Q70" s="33" t="str">
        <f>IF(AND(J70="Nữ", N70="Khá"),"tìm được","bỏ qua")</f>
        <v>bỏ qua</v>
      </c>
      <c r="R70" s="33"/>
      <c r="S70" s="32" t="s">
        <v>208</v>
      </c>
      <c r="V70" s="32" t="s">
        <v>92</v>
      </c>
      <c r="W70" s="32" t="s">
        <v>1114</v>
      </c>
      <c r="Y70" s="32" t="s">
        <v>217</v>
      </c>
      <c r="Z70" s="32" t="s">
        <v>217</v>
      </c>
      <c r="AA70" s="32" t="s">
        <v>480</v>
      </c>
      <c r="AC70" s="32" t="s">
        <v>93</v>
      </c>
      <c r="AD70" s="32" t="s">
        <v>102</v>
      </c>
      <c r="AE70" s="32" t="s">
        <v>234</v>
      </c>
      <c r="AF70" s="32" t="s">
        <v>219</v>
      </c>
      <c r="AG70" s="32" t="s">
        <v>330</v>
      </c>
      <c r="AH70" s="32" t="s">
        <v>335</v>
      </c>
      <c r="AK70" s="32" t="s">
        <v>239</v>
      </c>
      <c r="AW70" s="32" t="s">
        <v>266</v>
      </c>
      <c r="AX70" s="32" t="s">
        <v>266</v>
      </c>
      <c r="AY70" s="32" t="s">
        <v>266</v>
      </c>
      <c r="AZ70" s="32" t="s">
        <v>273</v>
      </c>
      <c r="BD70" s="32" t="s">
        <v>266</v>
      </c>
      <c r="BE70" s="58" t="s">
        <v>266</v>
      </c>
    </row>
    <row r="71" spans="1:57" ht="16.5" customHeight="1" x14ac:dyDescent="0.25">
      <c r="A71" s="32">
        <v>71</v>
      </c>
      <c r="B71" s="23" t="s">
        <v>526</v>
      </c>
      <c r="C71" s="32" t="s">
        <v>305</v>
      </c>
      <c r="D71" s="23" t="s">
        <v>345</v>
      </c>
      <c r="E71" s="23" t="s">
        <v>354</v>
      </c>
      <c r="F71" s="23"/>
      <c r="G71" s="23" t="s">
        <v>468</v>
      </c>
      <c r="H71" s="23" t="str">
        <f>VLOOKUP(G71,Sheet1!$A$22:$B$35,2)</f>
        <v>Kế toán doanh nghiệp</v>
      </c>
      <c r="I71" s="23" t="s">
        <v>189</v>
      </c>
      <c r="J71" s="33" t="s">
        <v>192</v>
      </c>
      <c r="K71" s="33" t="b">
        <f>IF(AND(J71="Nữ",OR(N71="Khá",N71="Giỏi")),"học bổng")</f>
        <v>0</v>
      </c>
      <c r="L71" s="23">
        <v>1993</v>
      </c>
      <c r="M71" s="23">
        <f t="shared" si="1"/>
        <v>25</v>
      </c>
      <c r="N71" s="33"/>
      <c r="O71" s="34" t="s">
        <v>197</v>
      </c>
      <c r="P71" s="33"/>
      <c r="Q71" s="33" t="str">
        <f>IF(AND(J71="Nữ", N71="Khá"),"tìm được","bỏ qua")</f>
        <v>bỏ qua</v>
      </c>
      <c r="R71" s="33"/>
      <c r="S71" s="32" t="s">
        <v>206</v>
      </c>
      <c r="V71" s="32" t="s">
        <v>90</v>
      </c>
      <c r="W71" s="32" t="s">
        <v>1118</v>
      </c>
      <c r="Y71" s="32" t="s">
        <v>213</v>
      </c>
      <c r="Z71" s="32" t="s">
        <v>213</v>
      </c>
      <c r="AA71" s="32" t="s">
        <v>489</v>
      </c>
      <c r="AC71" s="32" t="s">
        <v>93</v>
      </c>
      <c r="AD71" s="32" t="s">
        <v>99</v>
      </c>
      <c r="AE71" s="32" t="s">
        <v>234</v>
      </c>
      <c r="AF71" s="32" t="s">
        <v>221</v>
      </c>
      <c r="AG71" s="32" t="s">
        <v>330</v>
      </c>
      <c r="AH71" s="32" t="s">
        <v>335</v>
      </c>
      <c r="AI71" s="32" t="s">
        <v>234</v>
      </c>
      <c r="AK71" s="32" t="s">
        <v>239</v>
      </c>
      <c r="AW71" s="32" t="s">
        <v>265</v>
      </c>
      <c r="AX71" s="32" t="s">
        <v>265</v>
      </c>
      <c r="AY71" s="32" t="s">
        <v>265</v>
      </c>
      <c r="AZ71" s="32" t="s">
        <v>272</v>
      </c>
      <c r="BD71" s="32" t="s">
        <v>265</v>
      </c>
      <c r="BE71" s="58" t="s">
        <v>265</v>
      </c>
    </row>
    <row r="72" spans="1:57" ht="16.5" customHeight="1" x14ac:dyDescent="0.25">
      <c r="A72" s="32">
        <v>72</v>
      </c>
      <c r="B72" s="23" t="s">
        <v>527</v>
      </c>
      <c r="C72" s="32" t="s">
        <v>528</v>
      </c>
      <c r="D72" s="23" t="s">
        <v>338</v>
      </c>
      <c r="E72" s="23" t="s">
        <v>529</v>
      </c>
      <c r="F72" s="23"/>
      <c r="G72" s="23" t="s">
        <v>468</v>
      </c>
      <c r="H72" s="23" t="str">
        <f>VLOOKUP(G72,Sheet1!$A$22:$B$35,2)</f>
        <v>Kế toán doanh nghiệp</v>
      </c>
      <c r="I72" s="23" t="s">
        <v>189</v>
      </c>
      <c r="J72" s="33" t="s">
        <v>193</v>
      </c>
      <c r="K72" s="33" t="str">
        <f>IF(AND(J72="Nữ",OR(N72="Khá",N72="Giỏi")),"học bổng")</f>
        <v>học bổng</v>
      </c>
      <c r="L72" s="23">
        <v>1993</v>
      </c>
      <c r="M72" s="23">
        <f t="shared" si="1"/>
        <v>25</v>
      </c>
      <c r="N72" s="33" t="s">
        <v>280</v>
      </c>
      <c r="O72" s="34" t="s">
        <v>198</v>
      </c>
      <c r="P72" s="33" t="s">
        <v>405</v>
      </c>
      <c r="Q72" s="33" t="str">
        <f>IF(AND(J72="Nữ", N72="Khá"),"tìm được","bỏ qua")</f>
        <v>tìm được</v>
      </c>
      <c r="R72" s="33"/>
      <c r="W72" s="32" t="e">
        <v>#N/A</v>
      </c>
      <c r="AR72" s="32" t="s">
        <v>256</v>
      </c>
      <c r="AV72" s="32" t="s">
        <v>239</v>
      </c>
      <c r="AW72" s="32" t="s">
        <v>266</v>
      </c>
      <c r="AX72" s="32" t="s">
        <v>266</v>
      </c>
      <c r="AY72" s="32" t="s">
        <v>267</v>
      </c>
      <c r="AZ72" s="32" t="s">
        <v>273</v>
      </c>
      <c r="BD72" s="32" t="s">
        <v>266</v>
      </c>
      <c r="BE72" s="58" t="s">
        <v>266</v>
      </c>
    </row>
    <row r="73" spans="1:57" ht="16.5" customHeight="1" x14ac:dyDescent="0.25">
      <c r="A73" s="32">
        <v>73</v>
      </c>
      <c r="B73" s="23" t="s">
        <v>530</v>
      </c>
      <c r="C73" s="32" t="s">
        <v>305</v>
      </c>
      <c r="D73" s="23" t="s">
        <v>531</v>
      </c>
      <c r="E73" s="23" t="s">
        <v>407</v>
      </c>
      <c r="F73" s="23"/>
      <c r="G73" s="23" t="s">
        <v>468</v>
      </c>
      <c r="H73" s="23" t="str">
        <f>VLOOKUP(G73,Sheet1!$A$22:$B$35,2)</f>
        <v>Kế toán doanh nghiệp</v>
      </c>
      <c r="I73" s="23" t="s">
        <v>189</v>
      </c>
      <c r="J73" s="33" t="s">
        <v>192</v>
      </c>
      <c r="K73" s="33" t="b">
        <f>IF(AND(J73="Nữ",OR(N73="Khá",N73="Giỏi")),"học bổng")</f>
        <v>0</v>
      </c>
      <c r="L73" s="23">
        <v>1994</v>
      </c>
      <c r="M73" s="23">
        <f t="shared" si="1"/>
        <v>24</v>
      </c>
      <c r="N73" s="33"/>
      <c r="O73" s="34" t="s">
        <v>195</v>
      </c>
      <c r="P73" s="33"/>
      <c r="Q73" s="33" t="str">
        <f>IF(AND(J73="Nữ", N73="Khá"),"tìm được","bỏ qua")</f>
        <v>bỏ qua</v>
      </c>
      <c r="R73" s="33"/>
      <c r="S73" s="32" t="s">
        <v>194</v>
      </c>
      <c r="V73" s="32" t="s">
        <v>91</v>
      </c>
      <c r="W73" s="32" t="s">
        <v>1114</v>
      </c>
      <c r="Y73" s="32" t="s">
        <v>217</v>
      </c>
      <c r="Z73" s="32" t="s">
        <v>213</v>
      </c>
      <c r="AA73" s="32" t="s">
        <v>480</v>
      </c>
      <c r="AC73" s="32" t="s">
        <v>184</v>
      </c>
      <c r="AD73" s="32" t="s">
        <v>101</v>
      </c>
      <c r="AE73" s="32" t="s">
        <v>234</v>
      </c>
      <c r="AF73" s="32" t="s">
        <v>219</v>
      </c>
      <c r="AG73" s="32" t="s">
        <v>330</v>
      </c>
      <c r="AH73" s="32" t="s">
        <v>335</v>
      </c>
      <c r="AI73" s="32" t="s">
        <v>234</v>
      </c>
      <c r="AK73" s="32" t="s">
        <v>239</v>
      </c>
      <c r="AW73" s="32" t="s">
        <v>266</v>
      </c>
      <c r="AX73" s="32" t="s">
        <v>266</v>
      </c>
      <c r="AY73" s="32" t="s">
        <v>266</v>
      </c>
      <c r="AZ73" s="32" t="s">
        <v>272</v>
      </c>
      <c r="BD73" s="32" t="s">
        <v>265</v>
      </c>
      <c r="BE73" s="58" t="s">
        <v>265</v>
      </c>
    </row>
    <row r="74" spans="1:57" ht="16.5" customHeight="1" x14ac:dyDescent="0.25">
      <c r="A74" s="32">
        <v>74</v>
      </c>
      <c r="B74" s="23" t="s">
        <v>532</v>
      </c>
      <c r="C74" s="32" t="s">
        <v>512</v>
      </c>
      <c r="D74" s="23" t="s">
        <v>533</v>
      </c>
      <c r="E74" s="23" t="s">
        <v>534</v>
      </c>
      <c r="F74" s="23"/>
      <c r="G74" s="23" t="s">
        <v>468</v>
      </c>
      <c r="H74" s="23" t="str">
        <f>VLOOKUP(G74,Sheet1!$A$22:$B$35,2)</f>
        <v>Kế toán doanh nghiệp</v>
      </c>
      <c r="I74" s="23" t="s">
        <v>189</v>
      </c>
      <c r="J74" s="33" t="s">
        <v>193</v>
      </c>
      <c r="K74" s="33" t="str">
        <f>IF(AND(J74="Nữ",OR(N74="Khá",N74="Giỏi")),"học bổng")</f>
        <v>học bổng</v>
      </c>
      <c r="L74" s="23">
        <v>1997</v>
      </c>
      <c r="M74" s="23">
        <f t="shared" si="1"/>
        <v>21</v>
      </c>
      <c r="N74" s="33" t="s">
        <v>280</v>
      </c>
      <c r="O74" s="34" t="s">
        <v>199</v>
      </c>
      <c r="P74" s="33"/>
      <c r="Q74" s="33" t="str">
        <f>IF(AND(J74="Nữ", N74="Khá"),"tìm được","bỏ qua")</f>
        <v>tìm được</v>
      </c>
      <c r="R74" s="33"/>
      <c r="W74" s="32" t="e">
        <v>#N/A</v>
      </c>
      <c r="AW74" s="32" t="s">
        <v>266</v>
      </c>
      <c r="AX74" s="32" t="s">
        <v>266</v>
      </c>
      <c r="AY74" s="32" t="s">
        <v>267</v>
      </c>
      <c r="AZ74" s="32" t="s">
        <v>274</v>
      </c>
      <c r="BD74" s="32" t="s">
        <v>266</v>
      </c>
      <c r="BE74" s="58" t="s">
        <v>266</v>
      </c>
    </row>
    <row r="75" spans="1:57" ht="16.5" customHeight="1" x14ac:dyDescent="0.25">
      <c r="A75" s="32">
        <v>75</v>
      </c>
      <c r="B75" s="23" t="s">
        <v>535</v>
      </c>
      <c r="C75" s="32" t="s">
        <v>311</v>
      </c>
      <c r="D75" s="23" t="s">
        <v>338</v>
      </c>
      <c r="E75" s="23" t="s">
        <v>349</v>
      </c>
      <c r="F75" s="23"/>
      <c r="G75" s="23" t="s">
        <v>468</v>
      </c>
      <c r="H75" s="23" t="str">
        <f>VLOOKUP(G75,Sheet1!$A$22:$B$35,2)</f>
        <v>Kế toán doanh nghiệp</v>
      </c>
      <c r="I75" s="23" t="s">
        <v>189</v>
      </c>
      <c r="J75" s="33" t="s">
        <v>193</v>
      </c>
      <c r="K75" s="33" t="b">
        <f>IF(AND(J75="Nữ",OR(N75="Khá",N75="Giỏi")),"học bổng")</f>
        <v>0</v>
      </c>
      <c r="L75" s="23">
        <v>1996</v>
      </c>
      <c r="M75" s="23">
        <f t="shared" si="1"/>
        <v>22</v>
      </c>
      <c r="N75" s="33" t="s">
        <v>279</v>
      </c>
      <c r="O75" s="34" t="s">
        <v>195</v>
      </c>
      <c r="P75" s="33"/>
      <c r="Q75" s="33" t="str">
        <f>IF(AND(J75="Nữ", N75="Khá"),"tìm được","bỏ qua")</f>
        <v>bỏ qua</v>
      </c>
      <c r="R75" s="33"/>
      <c r="S75" s="32" t="s">
        <v>202</v>
      </c>
      <c r="V75" s="32" t="s">
        <v>91</v>
      </c>
      <c r="W75" s="32" t="s">
        <v>1114</v>
      </c>
      <c r="Y75" s="32" t="s">
        <v>217</v>
      </c>
      <c r="Z75" s="32" t="s">
        <v>217</v>
      </c>
      <c r="AA75" s="32" t="s">
        <v>480</v>
      </c>
      <c r="AC75" s="32" t="s">
        <v>184</v>
      </c>
      <c r="AD75" s="32" t="s">
        <v>102</v>
      </c>
      <c r="AE75" s="32" t="s">
        <v>234</v>
      </c>
      <c r="AF75" s="32" t="s">
        <v>291</v>
      </c>
      <c r="AG75" s="32" t="s">
        <v>330</v>
      </c>
      <c r="AH75" s="32" t="s">
        <v>335</v>
      </c>
      <c r="AI75" s="32" t="s">
        <v>235</v>
      </c>
      <c r="AW75" s="32" t="s">
        <v>266</v>
      </c>
      <c r="AX75" s="32" t="s">
        <v>266</v>
      </c>
      <c r="AY75" s="32" t="s">
        <v>267</v>
      </c>
      <c r="AZ75" s="32" t="s">
        <v>272</v>
      </c>
      <c r="BD75" s="32" t="s">
        <v>267</v>
      </c>
      <c r="BE75" s="58" t="s">
        <v>266</v>
      </c>
    </row>
    <row r="76" spans="1:57" ht="16.5" customHeight="1" x14ac:dyDescent="0.25">
      <c r="A76" s="32">
        <v>76</v>
      </c>
      <c r="B76" s="23" t="s">
        <v>536</v>
      </c>
      <c r="C76" s="32" t="s">
        <v>305</v>
      </c>
      <c r="D76" s="23" t="s">
        <v>537</v>
      </c>
      <c r="E76" s="23" t="s">
        <v>315</v>
      </c>
      <c r="F76" s="23"/>
      <c r="G76" s="23" t="s">
        <v>468</v>
      </c>
      <c r="H76" s="23" t="str">
        <f>VLOOKUP(G76,Sheet1!$A$22:$B$35,2)</f>
        <v>Kế toán doanh nghiệp</v>
      </c>
      <c r="I76" s="23" t="s">
        <v>189</v>
      </c>
      <c r="J76" s="33" t="s">
        <v>193</v>
      </c>
      <c r="K76" s="33" t="b">
        <f>IF(AND(J76="Nữ",OR(N76="Khá",N76="Giỏi")),"học bổng")</f>
        <v>0</v>
      </c>
      <c r="L76" s="23">
        <v>1989</v>
      </c>
      <c r="M76" s="23">
        <f t="shared" si="1"/>
        <v>29</v>
      </c>
      <c r="N76" s="33"/>
      <c r="O76" s="34" t="s">
        <v>195</v>
      </c>
      <c r="P76" s="33"/>
      <c r="Q76" s="33" t="str">
        <f>IF(AND(J76="Nữ", N76="Khá"),"tìm được","bỏ qua")</f>
        <v>bỏ qua</v>
      </c>
      <c r="R76" s="33"/>
      <c r="S76" s="32" t="s">
        <v>202</v>
      </c>
      <c r="V76" s="32" t="s">
        <v>92</v>
      </c>
      <c r="W76" s="32" t="s">
        <v>1114</v>
      </c>
      <c r="Y76" s="32" t="s">
        <v>213</v>
      </c>
      <c r="Z76" s="32" t="s">
        <v>217</v>
      </c>
      <c r="AA76" s="32" t="s">
        <v>480</v>
      </c>
      <c r="AC76" s="32" t="s">
        <v>93</v>
      </c>
      <c r="AD76" s="32" t="s">
        <v>102</v>
      </c>
      <c r="AE76" s="32" t="s">
        <v>234</v>
      </c>
      <c r="AF76" s="32" t="s">
        <v>219</v>
      </c>
      <c r="AG76" s="32" t="s">
        <v>330</v>
      </c>
      <c r="AH76" s="32" t="s">
        <v>335</v>
      </c>
      <c r="AI76" s="32" t="s">
        <v>234</v>
      </c>
      <c r="AK76" s="32" t="s">
        <v>239</v>
      </c>
      <c r="AW76" s="32" t="s">
        <v>266</v>
      </c>
      <c r="AX76" s="32" t="s">
        <v>266</v>
      </c>
      <c r="AY76" s="32" t="s">
        <v>266</v>
      </c>
      <c r="AZ76" s="32" t="s">
        <v>272</v>
      </c>
      <c r="BD76" s="32" t="s">
        <v>266</v>
      </c>
      <c r="BE76" s="58" t="s">
        <v>266</v>
      </c>
    </row>
    <row r="77" spans="1:57" ht="16.5" customHeight="1" x14ac:dyDescent="0.25">
      <c r="A77" s="32">
        <v>77</v>
      </c>
      <c r="B77" s="23" t="s">
        <v>538</v>
      </c>
      <c r="C77" s="32" t="s">
        <v>305</v>
      </c>
      <c r="D77" s="23" t="s">
        <v>338</v>
      </c>
      <c r="E77" s="23" t="s">
        <v>539</v>
      </c>
      <c r="F77" s="23"/>
      <c r="G77" s="23" t="s">
        <v>468</v>
      </c>
      <c r="H77" s="23" t="str">
        <f>VLOOKUP(G77,Sheet1!$A$22:$B$35,2)</f>
        <v>Kế toán doanh nghiệp</v>
      </c>
      <c r="I77" s="23" t="s">
        <v>189</v>
      </c>
      <c r="J77" s="33" t="s">
        <v>193</v>
      </c>
      <c r="K77" s="33" t="b">
        <f>IF(AND(J77="Nữ",OR(N77="Khá",N77="Giỏi")),"học bổng")</f>
        <v>0</v>
      </c>
      <c r="L77" s="23">
        <v>1996</v>
      </c>
      <c r="M77" s="23">
        <f t="shared" si="1"/>
        <v>22</v>
      </c>
      <c r="N77" s="33" t="s">
        <v>279</v>
      </c>
      <c r="O77" s="34" t="s">
        <v>195</v>
      </c>
      <c r="P77" s="33"/>
      <c r="Q77" s="33" t="str">
        <f>IF(AND(J77="Nữ", N77="Khá"),"tìm được","bỏ qua")</f>
        <v>bỏ qua</v>
      </c>
      <c r="R77" s="33"/>
      <c r="S77" s="32" t="s">
        <v>206</v>
      </c>
      <c r="V77" s="32" t="s">
        <v>91</v>
      </c>
      <c r="W77" s="32" t="s">
        <v>1114</v>
      </c>
      <c r="Y77" s="32" t="s">
        <v>217</v>
      </c>
      <c r="Z77" s="32" t="s">
        <v>217</v>
      </c>
      <c r="AA77" s="32" t="s">
        <v>480</v>
      </c>
      <c r="AC77" s="32" t="s">
        <v>93</v>
      </c>
      <c r="AD77" s="32" t="s">
        <v>101</v>
      </c>
      <c r="AE77" s="32" t="s">
        <v>235</v>
      </c>
      <c r="AG77" s="32" t="s">
        <v>330</v>
      </c>
      <c r="AH77" s="32" t="s">
        <v>335</v>
      </c>
      <c r="AI77" s="32" t="s">
        <v>234</v>
      </c>
      <c r="AK77" s="32" t="s">
        <v>239</v>
      </c>
      <c r="AW77" s="32" t="s">
        <v>266</v>
      </c>
      <c r="AX77" s="32" t="s">
        <v>266</v>
      </c>
      <c r="AY77" s="32" t="s">
        <v>266</v>
      </c>
      <c r="BD77" s="32" t="s">
        <v>266</v>
      </c>
      <c r="BE77" s="58" t="s">
        <v>266</v>
      </c>
    </row>
    <row r="78" spans="1:57" ht="16.5" customHeight="1" x14ac:dyDescent="0.25">
      <c r="A78" s="32">
        <v>78</v>
      </c>
      <c r="B78" s="23" t="s">
        <v>540</v>
      </c>
      <c r="C78" s="32" t="s">
        <v>305</v>
      </c>
      <c r="D78" s="23" t="s">
        <v>541</v>
      </c>
      <c r="E78" s="23" t="s">
        <v>542</v>
      </c>
      <c r="F78" s="23"/>
      <c r="G78" s="23" t="s">
        <v>468</v>
      </c>
      <c r="H78" s="23" t="str">
        <f>VLOOKUP(G78,Sheet1!$A$22:$B$35,2)</f>
        <v>Kế toán doanh nghiệp</v>
      </c>
      <c r="I78" s="23" t="s">
        <v>189</v>
      </c>
      <c r="J78" s="33" t="s">
        <v>193</v>
      </c>
      <c r="K78" s="33" t="b">
        <f>IF(AND(J78="Nữ",OR(N78="Khá",N78="Giỏi")),"học bổng")</f>
        <v>0</v>
      </c>
      <c r="L78" s="23">
        <v>1996</v>
      </c>
      <c r="M78" s="23">
        <f t="shared" si="1"/>
        <v>22</v>
      </c>
      <c r="N78" s="33"/>
      <c r="O78" s="34" t="s">
        <v>195</v>
      </c>
      <c r="P78" s="33"/>
      <c r="Q78" s="33" t="str">
        <f>IF(AND(J78="Nữ", N78="Khá"),"tìm được","bỏ qua")</f>
        <v>bỏ qua</v>
      </c>
      <c r="R78" s="33"/>
      <c r="S78" s="32" t="s">
        <v>202</v>
      </c>
      <c r="V78" s="32" t="s">
        <v>91</v>
      </c>
      <c r="W78" s="32" t="s">
        <v>1116</v>
      </c>
      <c r="Y78" s="32" t="s">
        <v>217</v>
      </c>
      <c r="Z78" s="32" t="s">
        <v>217</v>
      </c>
      <c r="AA78" s="32" t="s">
        <v>480</v>
      </c>
      <c r="AB78" s="32">
        <v>5500000</v>
      </c>
      <c r="AC78" s="32" t="s">
        <v>184</v>
      </c>
      <c r="AD78" s="32" t="s">
        <v>102</v>
      </c>
      <c r="AE78" s="32" t="s">
        <v>234</v>
      </c>
      <c r="AF78" s="32" t="s">
        <v>219</v>
      </c>
      <c r="AG78" s="32" t="s">
        <v>330</v>
      </c>
      <c r="AH78" s="32" t="s">
        <v>335</v>
      </c>
      <c r="AI78" s="32" t="s">
        <v>235</v>
      </c>
      <c r="AW78" s="32" t="s">
        <v>266</v>
      </c>
      <c r="AX78" s="32" t="s">
        <v>265</v>
      </c>
      <c r="AY78" s="32" t="s">
        <v>266</v>
      </c>
      <c r="AZ78" s="32" t="s">
        <v>273</v>
      </c>
      <c r="BD78" s="32" t="s">
        <v>266</v>
      </c>
      <c r="BE78" s="58" t="s">
        <v>266</v>
      </c>
    </row>
    <row r="79" spans="1:57" ht="16.5" customHeight="1" x14ac:dyDescent="0.25">
      <c r="A79" s="32">
        <v>79</v>
      </c>
      <c r="B79" s="23" t="s">
        <v>543</v>
      </c>
      <c r="C79" s="32" t="s">
        <v>441</v>
      </c>
      <c r="D79" s="23" t="s">
        <v>544</v>
      </c>
      <c r="E79" s="23" t="s">
        <v>193</v>
      </c>
      <c r="F79" s="23"/>
      <c r="G79" s="23" t="s">
        <v>468</v>
      </c>
      <c r="H79" s="23" t="str">
        <f>VLOOKUP(G79,Sheet1!$A$22:$B$35,2)</f>
        <v>Kế toán doanh nghiệp</v>
      </c>
      <c r="I79" s="23" t="s">
        <v>189</v>
      </c>
      <c r="J79" s="33" t="s">
        <v>193</v>
      </c>
      <c r="K79" s="33" t="b">
        <f>IF(AND(J79="Nữ",OR(N79="Khá",N79="Giỏi")),"học bổng")</f>
        <v>0</v>
      </c>
      <c r="L79" s="23">
        <v>1995</v>
      </c>
      <c r="M79" s="23">
        <f t="shared" si="1"/>
        <v>23</v>
      </c>
      <c r="N79" s="33"/>
      <c r="O79" s="34" t="s">
        <v>195</v>
      </c>
      <c r="P79" s="33"/>
      <c r="Q79" s="33" t="str">
        <f>IF(AND(J79="Nữ", N79="Khá"),"tìm được","bỏ qua")</f>
        <v>bỏ qua</v>
      </c>
      <c r="R79" s="33"/>
      <c r="S79" s="32" t="s">
        <v>202</v>
      </c>
      <c r="V79" s="32" t="s">
        <v>90</v>
      </c>
      <c r="W79" s="32" t="s">
        <v>1114</v>
      </c>
      <c r="Y79" s="32" t="s">
        <v>213</v>
      </c>
      <c r="Z79" s="32" t="s">
        <v>213</v>
      </c>
      <c r="AA79" s="32" t="s">
        <v>480</v>
      </c>
      <c r="AB79" s="32">
        <v>5500000</v>
      </c>
      <c r="AC79" s="32" t="s">
        <v>184</v>
      </c>
      <c r="AD79" s="32" t="s">
        <v>102</v>
      </c>
      <c r="AE79" s="32" t="s">
        <v>234</v>
      </c>
      <c r="AF79" s="32" t="s">
        <v>219</v>
      </c>
      <c r="AG79" s="32" t="s">
        <v>330</v>
      </c>
      <c r="AH79" s="32" t="s">
        <v>335</v>
      </c>
      <c r="AI79" s="32" t="s">
        <v>234</v>
      </c>
      <c r="AK79" s="32" t="s">
        <v>239</v>
      </c>
      <c r="AW79" s="32" t="s">
        <v>266</v>
      </c>
      <c r="AX79" s="32" t="s">
        <v>266</v>
      </c>
      <c r="AY79" s="32" t="s">
        <v>266</v>
      </c>
      <c r="AZ79" s="32" t="s">
        <v>272</v>
      </c>
      <c r="BD79" s="32" t="s">
        <v>265</v>
      </c>
      <c r="BE79" s="58" t="s">
        <v>265</v>
      </c>
    </row>
    <row r="80" spans="1:57" ht="16.5" customHeight="1" x14ac:dyDescent="0.25">
      <c r="A80" s="32">
        <v>80</v>
      </c>
      <c r="B80" s="23" t="s">
        <v>545</v>
      </c>
      <c r="C80" s="32" t="s">
        <v>528</v>
      </c>
      <c r="D80" s="23" t="s">
        <v>317</v>
      </c>
      <c r="E80" s="23" t="s">
        <v>546</v>
      </c>
      <c r="F80" s="23"/>
      <c r="G80" s="23" t="s">
        <v>468</v>
      </c>
      <c r="H80" s="23" t="str">
        <f>VLOOKUP(G80,Sheet1!$A$22:$B$35,2)</f>
        <v>Kế toán doanh nghiệp</v>
      </c>
      <c r="I80" s="23" t="s">
        <v>189</v>
      </c>
      <c r="J80" s="33" t="s">
        <v>192</v>
      </c>
      <c r="K80" s="33" t="b">
        <f>IF(AND(J80="Nữ",OR(N80="Khá",N80="Giỏi")),"học bổng")</f>
        <v>0</v>
      </c>
      <c r="L80" s="23">
        <v>1978</v>
      </c>
      <c r="M80" s="23">
        <f t="shared" si="1"/>
        <v>40</v>
      </c>
      <c r="N80" s="33" t="s">
        <v>280</v>
      </c>
      <c r="O80" s="34" t="s">
        <v>195</v>
      </c>
      <c r="P80" s="33"/>
      <c r="Q80" s="33" t="str">
        <f>IF(AND(J80="Nữ", N80="Khá"),"tìm được","bỏ qua")</f>
        <v>bỏ qua</v>
      </c>
      <c r="R80" s="33"/>
      <c r="S80" s="32" t="s">
        <v>207</v>
      </c>
      <c r="V80" s="32" t="s">
        <v>92</v>
      </c>
      <c r="W80" s="32" t="s">
        <v>1113</v>
      </c>
      <c r="Y80" s="32" t="s">
        <v>217</v>
      </c>
      <c r="Z80" s="32" t="s">
        <v>217</v>
      </c>
      <c r="AA80" s="32" t="s">
        <v>480</v>
      </c>
      <c r="AB80" s="32">
        <v>5500000</v>
      </c>
      <c r="AC80" s="32" t="s">
        <v>184</v>
      </c>
      <c r="AD80" s="32" t="s">
        <v>100</v>
      </c>
      <c r="AE80" s="32" t="s">
        <v>235</v>
      </c>
      <c r="AG80" s="32" t="s">
        <v>330</v>
      </c>
      <c r="AH80" s="32" t="s">
        <v>335</v>
      </c>
      <c r="AI80" s="32" t="s">
        <v>235</v>
      </c>
      <c r="AW80" s="32" t="s">
        <v>266</v>
      </c>
      <c r="AX80" s="32" t="s">
        <v>266</v>
      </c>
      <c r="AY80" s="32" t="s">
        <v>266</v>
      </c>
      <c r="AZ80" s="32" t="s">
        <v>270</v>
      </c>
      <c r="BD80" s="32" t="s">
        <v>266</v>
      </c>
      <c r="BE80" s="58" t="s">
        <v>266</v>
      </c>
    </row>
    <row r="81" spans="1:57" ht="16.5" customHeight="1" x14ac:dyDescent="0.25">
      <c r="A81" s="32">
        <v>81</v>
      </c>
      <c r="B81" s="23" t="s">
        <v>547</v>
      </c>
      <c r="C81" s="32" t="s">
        <v>318</v>
      </c>
      <c r="D81" s="23" t="s">
        <v>324</v>
      </c>
      <c r="E81" s="23" t="s">
        <v>548</v>
      </c>
      <c r="F81" s="23"/>
      <c r="G81" s="23" t="s">
        <v>468</v>
      </c>
      <c r="H81" s="23" t="str">
        <f>VLOOKUP(G81,Sheet1!$A$22:$B$35,2)</f>
        <v>Kế toán doanh nghiệp</v>
      </c>
      <c r="I81" s="23" t="s">
        <v>189</v>
      </c>
      <c r="J81" s="33" t="s">
        <v>192</v>
      </c>
      <c r="K81" s="33" t="b">
        <f>IF(AND(J81="Nữ",OR(N81="Khá",N81="Giỏi")),"học bổng")</f>
        <v>0</v>
      </c>
      <c r="L81" s="23">
        <v>1996</v>
      </c>
      <c r="M81" s="23">
        <f t="shared" si="1"/>
        <v>22</v>
      </c>
      <c r="N81" s="33"/>
      <c r="O81" s="34" t="s">
        <v>196</v>
      </c>
      <c r="P81" s="33"/>
      <c r="Q81" s="33" t="str">
        <f>IF(AND(J81="Nữ", N81="Khá"),"tìm được","bỏ qua")</f>
        <v>bỏ qua</v>
      </c>
      <c r="R81" s="33"/>
      <c r="S81" s="32" t="s">
        <v>206</v>
      </c>
      <c r="V81" s="32" t="s">
        <v>187</v>
      </c>
      <c r="W81" s="32" t="s">
        <v>1118</v>
      </c>
      <c r="Y81" s="32" t="s">
        <v>214</v>
      </c>
      <c r="Z81" s="32" t="s">
        <v>217</v>
      </c>
      <c r="AA81" s="32" t="s">
        <v>489</v>
      </c>
      <c r="AC81" s="32" t="s">
        <v>184</v>
      </c>
      <c r="AD81" s="32" t="s">
        <v>99</v>
      </c>
      <c r="AE81" s="32" t="s">
        <v>235</v>
      </c>
      <c r="AG81" s="32" t="s">
        <v>231</v>
      </c>
      <c r="AI81" s="32" t="s">
        <v>235</v>
      </c>
      <c r="AW81" s="32" t="s">
        <v>266</v>
      </c>
      <c r="AX81" s="32" t="s">
        <v>266</v>
      </c>
      <c r="AY81" s="32" t="s">
        <v>267</v>
      </c>
      <c r="AZ81" s="32" t="s">
        <v>270</v>
      </c>
      <c r="BD81" s="32" t="s">
        <v>267</v>
      </c>
      <c r="BE81" s="58" t="s">
        <v>267</v>
      </c>
    </row>
    <row r="82" spans="1:57" ht="16.5" customHeight="1" x14ac:dyDescent="0.25">
      <c r="A82" s="32">
        <v>82</v>
      </c>
      <c r="B82" s="23" t="s">
        <v>549</v>
      </c>
      <c r="C82" s="32" t="s">
        <v>340</v>
      </c>
      <c r="D82" s="23" t="s">
        <v>341</v>
      </c>
      <c r="E82" s="23" t="s">
        <v>342</v>
      </c>
      <c r="F82" s="23"/>
      <c r="G82" s="23" t="s">
        <v>468</v>
      </c>
      <c r="H82" s="23" t="str">
        <f>VLOOKUP(G82,Sheet1!$A$22:$B$35,2)</f>
        <v>Kế toán doanh nghiệp</v>
      </c>
      <c r="I82" s="23" t="s">
        <v>189</v>
      </c>
      <c r="J82" s="33" t="s">
        <v>193</v>
      </c>
      <c r="K82" s="33" t="str">
        <f>IF(AND(J82="Nữ",OR(N82="Khá",N82="Giỏi")),"học bổng")</f>
        <v>học bổng</v>
      </c>
      <c r="L82" s="23">
        <v>1997</v>
      </c>
      <c r="M82" s="23">
        <f t="shared" si="1"/>
        <v>21</v>
      </c>
      <c r="N82" s="33" t="s">
        <v>280</v>
      </c>
      <c r="O82" s="34" t="s">
        <v>195</v>
      </c>
      <c r="P82" s="33"/>
      <c r="Q82" s="33" t="str">
        <f>IF(AND(J82="Nữ", N82="Khá"),"tìm được","bỏ qua")</f>
        <v>tìm được</v>
      </c>
      <c r="R82" s="33"/>
      <c r="S82" s="32" t="s">
        <v>202</v>
      </c>
      <c r="V82" s="32" t="s">
        <v>90</v>
      </c>
      <c r="W82" s="32" t="s">
        <v>1116</v>
      </c>
      <c r="Y82" s="32" t="s">
        <v>217</v>
      </c>
      <c r="Z82" s="32" t="s">
        <v>217</v>
      </c>
      <c r="AA82" s="32" t="s">
        <v>489</v>
      </c>
      <c r="AC82" s="32" t="s">
        <v>184</v>
      </c>
      <c r="AD82" s="32" t="s">
        <v>102</v>
      </c>
      <c r="AF82" s="32" t="s">
        <v>221</v>
      </c>
      <c r="AG82" s="32" t="s">
        <v>330</v>
      </c>
      <c r="AH82" s="32" t="s">
        <v>335</v>
      </c>
      <c r="AI82" s="32" t="s">
        <v>234</v>
      </c>
      <c r="AK82" s="32" t="s">
        <v>239</v>
      </c>
      <c r="AW82" s="32" t="s">
        <v>266</v>
      </c>
      <c r="AX82" s="32" t="s">
        <v>266</v>
      </c>
      <c r="AY82" s="32" t="s">
        <v>266</v>
      </c>
      <c r="AZ82" s="32" t="s">
        <v>272</v>
      </c>
      <c r="BD82" s="32" t="s">
        <v>266</v>
      </c>
      <c r="BE82" s="58" t="s">
        <v>266</v>
      </c>
    </row>
    <row r="83" spans="1:57" ht="16.5" customHeight="1" x14ac:dyDescent="0.25">
      <c r="A83" s="32">
        <v>83</v>
      </c>
      <c r="B83" s="23" t="s">
        <v>550</v>
      </c>
      <c r="C83" s="32" t="s">
        <v>437</v>
      </c>
      <c r="D83" s="23" t="s">
        <v>324</v>
      </c>
      <c r="E83" s="23" t="s">
        <v>332</v>
      </c>
      <c r="F83" s="23"/>
      <c r="G83" s="23" t="s">
        <v>468</v>
      </c>
      <c r="H83" s="23" t="str">
        <f>VLOOKUP(G83,Sheet1!$A$22:$B$35,2)</f>
        <v>Kế toán doanh nghiệp</v>
      </c>
      <c r="I83" s="23" t="s">
        <v>189</v>
      </c>
      <c r="J83" s="33" t="s">
        <v>192</v>
      </c>
      <c r="K83" s="33" t="b">
        <f>IF(AND(J83="Nữ",OR(N83="Khá",N83="Giỏi")),"học bổng")</f>
        <v>0</v>
      </c>
      <c r="L83" s="23">
        <v>1992</v>
      </c>
      <c r="M83" s="23">
        <f t="shared" si="1"/>
        <v>26</v>
      </c>
      <c r="N83" s="33"/>
      <c r="O83" s="34" t="s">
        <v>195</v>
      </c>
      <c r="P83" s="33"/>
      <c r="Q83" s="33" t="str">
        <f>IF(AND(J83="Nữ", N83="Khá"),"tìm được","bỏ qua")</f>
        <v>bỏ qua</v>
      </c>
      <c r="R83" s="33"/>
      <c r="S83" s="32" t="s">
        <v>206</v>
      </c>
      <c r="V83" s="32" t="s">
        <v>92</v>
      </c>
      <c r="W83" s="32" t="s">
        <v>1116</v>
      </c>
      <c r="Y83" s="32" t="s">
        <v>217</v>
      </c>
      <c r="Z83" s="32" t="s">
        <v>214</v>
      </c>
      <c r="AA83" s="32" t="s">
        <v>489</v>
      </c>
      <c r="AC83" s="32" t="s">
        <v>93</v>
      </c>
      <c r="AD83" s="32" t="s">
        <v>102</v>
      </c>
      <c r="AE83" s="32" t="s">
        <v>234</v>
      </c>
      <c r="AF83" s="32" t="s">
        <v>221</v>
      </c>
      <c r="AG83" s="32" t="s">
        <v>330</v>
      </c>
      <c r="AH83" s="32" t="s">
        <v>335</v>
      </c>
      <c r="AI83" s="32" t="s">
        <v>234</v>
      </c>
      <c r="AK83" s="32" t="s">
        <v>239</v>
      </c>
      <c r="AW83" s="32" t="s">
        <v>267</v>
      </c>
      <c r="AX83" s="32" t="s">
        <v>266</v>
      </c>
      <c r="AY83" s="32" t="s">
        <v>266</v>
      </c>
      <c r="AZ83" s="32" t="s">
        <v>272</v>
      </c>
      <c r="BD83" s="32" t="s">
        <v>266</v>
      </c>
      <c r="BE83" s="58" t="s">
        <v>266</v>
      </c>
    </row>
    <row r="84" spans="1:57" ht="16.5" customHeight="1" x14ac:dyDescent="0.25">
      <c r="A84" s="32">
        <v>84</v>
      </c>
      <c r="B84" s="23" t="s">
        <v>551</v>
      </c>
      <c r="C84" s="32" t="s">
        <v>328</v>
      </c>
      <c r="D84" s="23" t="s">
        <v>317</v>
      </c>
      <c r="E84" s="23" t="s">
        <v>479</v>
      </c>
      <c r="F84" s="23"/>
      <c r="G84" s="23" t="s">
        <v>552</v>
      </c>
      <c r="H84" s="23" t="str">
        <f>VLOOKUP(G84,Sheet1!$A$22:$B$35,2)</f>
        <v>Quản trị doanh nghiệp</v>
      </c>
      <c r="I84" s="23" t="s">
        <v>190</v>
      </c>
      <c r="J84" s="33" t="s">
        <v>192</v>
      </c>
      <c r="K84" s="33" t="b">
        <f>IF(AND(J84="Nữ",OR(N84="Khá",N84="Giỏi")),"học bổng")</f>
        <v>0</v>
      </c>
      <c r="L84" s="23">
        <v>1993</v>
      </c>
      <c r="M84" s="23">
        <f t="shared" si="1"/>
        <v>25</v>
      </c>
      <c r="N84" s="33" t="s">
        <v>214</v>
      </c>
      <c r="O84" s="34" t="s">
        <v>195</v>
      </c>
      <c r="P84" s="33"/>
      <c r="Q84" s="33" t="str">
        <f>IF(AND(J84="Nữ", N84="Khá"),"tìm được","bỏ qua")</f>
        <v>bỏ qua</v>
      </c>
      <c r="R84" s="33"/>
      <c r="S84" s="32" t="s">
        <v>202</v>
      </c>
      <c r="V84" s="32" t="s">
        <v>91</v>
      </c>
      <c r="W84" s="32" t="s">
        <v>1113</v>
      </c>
      <c r="Y84" s="32" t="s">
        <v>217</v>
      </c>
      <c r="Z84" s="32" t="s">
        <v>217</v>
      </c>
      <c r="AA84" s="32" t="s">
        <v>480</v>
      </c>
      <c r="AC84" s="32" t="s">
        <v>184</v>
      </c>
      <c r="AD84" s="32" t="s">
        <v>100</v>
      </c>
      <c r="AE84" s="32" t="s">
        <v>235</v>
      </c>
      <c r="AG84" s="32" t="s">
        <v>330</v>
      </c>
      <c r="AH84" s="32" t="s">
        <v>335</v>
      </c>
      <c r="AJ84" s="32" t="s">
        <v>553</v>
      </c>
      <c r="AK84" s="32" t="s">
        <v>238</v>
      </c>
      <c r="AW84" s="32" t="s">
        <v>266</v>
      </c>
      <c r="AX84" s="32" t="s">
        <v>267</v>
      </c>
      <c r="AY84" s="32" t="s">
        <v>266</v>
      </c>
      <c r="AZ84" s="32" t="s">
        <v>273</v>
      </c>
      <c r="BD84" s="32" t="s">
        <v>266</v>
      </c>
      <c r="BE84" s="58" t="s">
        <v>266</v>
      </c>
    </row>
    <row r="85" spans="1:57" ht="16.5" customHeight="1" x14ac:dyDescent="0.25">
      <c r="A85" s="32">
        <v>85</v>
      </c>
      <c r="B85" s="23" t="s">
        <v>554</v>
      </c>
      <c r="C85" s="32" t="s">
        <v>305</v>
      </c>
      <c r="D85" s="23" t="s">
        <v>308</v>
      </c>
      <c r="E85" s="23" t="s">
        <v>471</v>
      </c>
      <c r="F85" s="23"/>
      <c r="G85" s="23" t="s">
        <v>552</v>
      </c>
      <c r="H85" s="23" t="str">
        <f>VLOOKUP(G85,Sheet1!$A$22:$B$35,2)</f>
        <v>Quản trị doanh nghiệp</v>
      </c>
      <c r="I85" s="23" t="s">
        <v>190</v>
      </c>
      <c r="J85" s="33" t="s">
        <v>192</v>
      </c>
      <c r="K85" s="33" t="b">
        <f>IF(AND(J85="Nữ",OR(N85="Khá",N85="Giỏi")),"học bổng")</f>
        <v>0</v>
      </c>
      <c r="L85" s="23">
        <v>1990</v>
      </c>
      <c r="M85" s="23">
        <f t="shared" si="1"/>
        <v>28</v>
      </c>
      <c r="N85" s="33" t="s">
        <v>279</v>
      </c>
      <c r="O85" s="34" t="s">
        <v>195</v>
      </c>
      <c r="P85" s="33"/>
      <c r="Q85" s="33" t="str">
        <f>IF(AND(J85="Nữ", N85="Khá"),"tìm được","bỏ qua")</f>
        <v>bỏ qua</v>
      </c>
      <c r="R85" s="33"/>
      <c r="S85" s="32" t="s">
        <v>202</v>
      </c>
      <c r="U85" s="32" t="s">
        <v>309</v>
      </c>
      <c r="V85" s="32" t="s">
        <v>92</v>
      </c>
      <c r="W85" s="32" t="s">
        <v>1115</v>
      </c>
      <c r="Y85" s="32" t="s">
        <v>217</v>
      </c>
      <c r="Z85" s="32" t="s">
        <v>214</v>
      </c>
      <c r="AA85" s="32" t="s">
        <v>489</v>
      </c>
      <c r="AC85" s="32" t="s">
        <v>184</v>
      </c>
      <c r="AD85" s="32" t="s">
        <v>100</v>
      </c>
      <c r="AE85" s="32" t="s">
        <v>235</v>
      </c>
      <c r="AI85" s="32" t="s">
        <v>235</v>
      </c>
      <c r="AJ85" s="32" t="s">
        <v>553</v>
      </c>
      <c r="AW85" s="32" t="s">
        <v>266</v>
      </c>
      <c r="AX85" s="32" t="s">
        <v>266</v>
      </c>
      <c r="AY85" s="32" t="s">
        <v>265</v>
      </c>
      <c r="AZ85" s="32" t="s">
        <v>273</v>
      </c>
      <c r="BD85" s="32" t="s">
        <v>265</v>
      </c>
      <c r="BE85" s="58" t="s">
        <v>265</v>
      </c>
    </row>
    <row r="86" spans="1:57" ht="16.5" customHeight="1" x14ac:dyDescent="0.25">
      <c r="A86" s="32">
        <v>86</v>
      </c>
      <c r="B86" s="23" t="s">
        <v>555</v>
      </c>
      <c r="C86" s="32" t="s">
        <v>318</v>
      </c>
      <c r="D86" s="23" t="s">
        <v>338</v>
      </c>
      <c r="E86" s="23" t="s">
        <v>477</v>
      </c>
      <c r="F86" s="23"/>
      <c r="G86" s="23" t="s">
        <v>552</v>
      </c>
      <c r="H86" s="23" t="str">
        <f>VLOOKUP(G86,Sheet1!$A$22:$B$35,2)</f>
        <v>Quản trị doanh nghiệp</v>
      </c>
      <c r="I86" s="23" t="s">
        <v>190</v>
      </c>
      <c r="J86" s="33" t="s">
        <v>193</v>
      </c>
      <c r="K86" s="33" t="b">
        <f>IF(AND(J86="Nữ",OR(N86="Khá",N86="Giỏi")),"học bổng")</f>
        <v>0</v>
      </c>
      <c r="L86" s="23">
        <v>1989</v>
      </c>
      <c r="M86" s="23">
        <f t="shared" si="1"/>
        <v>29</v>
      </c>
      <c r="N86" s="33" t="s">
        <v>279</v>
      </c>
      <c r="O86" s="34" t="s">
        <v>195</v>
      </c>
      <c r="P86" s="33"/>
      <c r="Q86" s="33" t="str">
        <f>IF(AND(J86="Nữ", N86="Khá"),"tìm được","bỏ qua")</f>
        <v>bỏ qua</v>
      </c>
      <c r="R86" s="33"/>
      <c r="S86" s="32" t="s">
        <v>206</v>
      </c>
      <c r="U86" s="32" t="s">
        <v>309</v>
      </c>
      <c r="V86" s="32" t="s">
        <v>91</v>
      </c>
      <c r="W86" s="32" t="s">
        <v>1118</v>
      </c>
      <c r="Y86" s="32" t="s">
        <v>217</v>
      </c>
      <c r="Z86" s="32" t="s">
        <v>217</v>
      </c>
      <c r="AA86" s="32" t="s">
        <v>480</v>
      </c>
      <c r="AC86" s="32" t="s">
        <v>184</v>
      </c>
      <c r="AD86" s="32" t="s">
        <v>100</v>
      </c>
      <c r="AE86" s="32" t="s">
        <v>235</v>
      </c>
      <c r="AG86" s="32" t="s">
        <v>330</v>
      </c>
      <c r="AH86" s="32" t="s">
        <v>335</v>
      </c>
      <c r="AJ86" s="32" t="s">
        <v>553</v>
      </c>
      <c r="AK86" s="32" t="s">
        <v>238</v>
      </c>
      <c r="AW86" s="32" t="s">
        <v>266</v>
      </c>
      <c r="AX86" s="32" t="s">
        <v>266</v>
      </c>
      <c r="AY86" s="32" t="s">
        <v>266</v>
      </c>
      <c r="AZ86" s="32" t="s">
        <v>272</v>
      </c>
      <c r="BD86" s="32" t="s">
        <v>266</v>
      </c>
      <c r="BE86" s="58" t="s">
        <v>266</v>
      </c>
    </row>
    <row r="87" spans="1:57" ht="16.5" customHeight="1" x14ac:dyDescent="0.25">
      <c r="A87" s="32">
        <v>87</v>
      </c>
      <c r="B87" s="23" t="s">
        <v>556</v>
      </c>
      <c r="C87" s="32" t="s">
        <v>305</v>
      </c>
      <c r="D87" s="23" t="s">
        <v>338</v>
      </c>
      <c r="E87" s="23" t="s">
        <v>487</v>
      </c>
      <c r="F87" s="23"/>
      <c r="G87" s="23" t="s">
        <v>552</v>
      </c>
      <c r="H87" s="23" t="str">
        <f>VLOOKUP(G87,Sheet1!$A$22:$B$35,2)</f>
        <v>Quản trị doanh nghiệp</v>
      </c>
      <c r="I87" s="23" t="s">
        <v>190</v>
      </c>
      <c r="J87" s="33" t="s">
        <v>193</v>
      </c>
      <c r="K87" s="33" t="b">
        <f>IF(AND(J87="Nữ",OR(N87="Khá",N87="Giỏi")),"học bổng")</f>
        <v>0</v>
      </c>
      <c r="L87" s="23">
        <v>1994</v>
      </c>
      <c r="M87" s="23">
        <f t="shared" si="1"/>
        <v>24</v>
      </c>
      <c r="N87" s="33" t="s">
        <v>279</v>
      </c>
      <c r="O87" s="34" t="s">
        <v>195</v>
      </c>
      <c r="P87" s="33"/>
      <c r="Q87" s="33" t="str">
        <f>IF(AND(J87="Nữ", N87="Khá"),"tìm được","bỏ qua")</f>
        <v>bỏ qua</v>
      </c>
      <c r="R87" s="33"/>
      <c r="S87" s="32" t="s">
        <v>206</v>
      </c>
      <c r="U87" s="32" t="s">
        <v>309</v>
      </c>
      <c r="V87" s="32" t="s">
        <v>91</v>
      </c>
      <c r="W87" s="32" t="s">
        <v>1115</v>
      </c>
      <c r="Y87" s="32" t="s">
        <v>217</v>
      </c>
      <c r="Z87" s="32" t="s">
        <v>217</v>
      </c>
      <c r="AA87" s="32" t="s">
        <v>480</v>
      </c>
      <c r="AC87" s="32" t="s">
        <v>184</v>
      </c>
      <c r="AD87" s="32" t="s">
        <v>100</v>
      </c>
      <c r="AE87" s="32" t="s">
        <v>235</v>
      </c>
      <c r="AG87" s="32" t="s">
        <v>330</v>
      </c>
      <c r="AH87" s="32" t="s">
        <v>335</v>
      </c>
      <c r="AI87" s="32" t="s">
        <v>234</v>
      </c>
      <c r="AJ87" s="32" t="s">
        <v>553</v>
      </c>
      <c r="AK87" s="32" t="s">
        <v>238</v>
      </c>
      <c r="AW87" s="32" t="s">
        <v>266</v>
      </c>
      <c r="AX87" s="32" t="s">
        <v>266</v>
      </c>
      <c r="AY87" s="32" t="s">
        <v>266</v>
      </c>
      <c r="AZ87" s="32" t="s">
        <v>273</v>
      </c>
      <c r="BD87" s="32" t="s">
        <v>266</v>
      </c>
      <c r="BE87" s="58" t="s">
        <v>266</v>
      </c>
    </row>
    <row r="88" spans="1:57" ht="16.5" customHeight="1" x14ac:dyDescent="0.25">
      <c r="A88" s="32">
        <v>88</v>
      </c>
      <c r="B88" s="23" t="s">
        <v>557</v>
      </c>
      <c r="C88" s="32" t="s">
        <v>318</v>
      </c>
      <c r="D88" s="23" t="s">
        <v>332</v>
      </c>
      <c r="E88" s="23" t="s">
        <v>558</v>
      </c>
      <c r="F88" s="23"/>
      <c r="G88" s="23" t="s">
        <v>552</v>
      </c>
      <c r="H88" s="23" t="str">
        <f>VLOOKUP(G88,Sheet1!$A$22:$B$35,2)</f>
        <v>Quản trị doanh nghiệp</v>
      </c>
      <c r="I88" s="23" t="s">
        <v>190</v>
      </c>
      <c r="J88" s="33" t="s">
        <v>192</v>
      </c>
      <c r="K88" s="33" t="b">
        <f>IF(AND(J88="Nữ",OR(N88="Khá",N88="Giỏi")),"học bổng")</f>
        <v>0</v>
      </c>
      <c r="L88" s="23">
        <v>1991</v>
      </c>
      <c r="M88" s="23">
        <f t="shared" si="1"/>
        <v>27</v>
      </c>
      <c r="N88" s="33" t="s">
        <v>279</v>
      </c>
      <c r="O88" s="34" t="s">
        <v>196</v>
      </c>
      <c r="P88" s="33"/>
      <c r="Q88" s="33"/>
      <c r="R88" s="33"/>
      <c r="S88" s="32" t="s">
        <v>202</v>
      </c>
      <c r="U88" s="32" t="s">
        <v>309</v>
      </c>
      <c r="V88" s="32" t="s">
        <v>92</v>
      </c>
      <c r="W88" s="32" t="s">
        <v>1118</v>
      </c>
      <c r="Y88" s="32" t="s">
        <v>217</v>
      </c>
      <c r="Z88" s="32" t="s">
        <v>217</v>
      </c>
      <c r="AA88" s="32" t="s">
        <v>480</v>
      </c>
      <c r="AC88" s="32" t="s">
        <v>184</v>
      </c>
      <c r="AD88" s="32" t="s">
        <v>101</v>
      </c>
      <c r="AE88" s="32" t="s">
        <v>234</v>
      </c>
      <c r="AF88" s="32" t="s">
        <v>293</v>
      </c>
      <c r="AG88" s="32" t="s">
        <v>231</v>
      </c>
      <c r="AI88" s="32" t="s">
        <v>235</v>
      </c>
      <c r="AJ88" s="32" t="s">
        <v>553</v>
      </c>
      <c r="AW88" s="32" t="s">
        <v>266</v>
      </c>
      <c r="AX88" s="32" t="s">
        <v>266</v>
      </c>
      <c r="AY88" s="32" t="s">
        <v>266</v>
      </c>
      <c r="AZ88" s="32" t="s">
        <v>271</v>
      </c>
      <c r="BD88" s="32" t="s">
        <v>266</v>
      </c>
      <c r="BE88" s="58" t="s">
        <v>266</v>
      </c>
    </row>
    <row r="89" spans="1:57" ht="16.5" customHeight="1" x14ac:dyDescent="0.25">
      <c r="A89" s="32">
        <v>89</v>
      </c>
      <c r="B89" s="23" t="s">
        <v>559</v>
      </c>
      <c r="C89" s="32" t="s">
        <v>305</v>
      </c>
      <c r="D89" s="23" t="s">
        <v>338</v>
      </c>
      <c r="E89" s="23" t="s">
        <v>558</v>
      </c>
      <c r="F89" s="23"/>
      <c r="G89" s="23" t="s">
        <v>552</v>
      </c>
      <c r="H89" s="23" t="str">
        <f>VLOOKUP(G89,Sheet1!$A$22:$B$35,2)</f>
        <v>Quản trị doanh nghiệp</v>
      </c>
      <c r="I89" s="23" t="s">
        <v>190</v>
      </c>
      <c r="J89" s="33" t="s">
        <v>193</v>
      </c>
      <c r="K89" s="33" t="str">
        <f>IF(AND(J89="Nữ",OR(N89="Khá",N89="Giỏi")),"học bổng")</f>
        <v>học bổng</v>
      </c>
      <c r="L89" s="23">
        <v>1993</v>
      </c>
      <c r="M89" s="23">
        <f t="shared" si="1"/>
        <v>25</v>
      </c>
      <c r="N89" s="33" t="s">
        <v>280</v>
      </c>
      <c r="O89" s="34" t="s">
        <v>195</v>
      </c>
      <c r="P89" s="33"/>
      <c r="Q89" s="33"/>
      <c r="R89" s="33"/>
      <c r="S89" s="32" t="s">
        <v>202</v>
      </c>
      <c r="U89" s="32" t="s">
        <v>309</v>
      </c>
      <c r="V89" s="32" t="s">
        <v>91</v>
      </c>
      <c r="W89" s="32" t="s">
        <v>1115</v>
      </c>
      <c r="Y89" s="32" t="s">
        <v>217</v>
      </c>
      <c r="Z89" s="32" t="s">
        <v>217</v>
      </c>
      <c r="AA89" s="32" t="s">
        <v>480</v>
      </c>
      <c r="AB89" s="32">
        <v>7000000</v>
      </c>
      <c r="AC89" s="32" t="s">
        <v>185</v>
      </c>
      <c r="AD89" s="32" t="s">
        <v>101</v>
      </c>
      <c r="AE89" s="32" t="s">
        <v>235</v>
      </c>
      <c r="AG89" s="32" t="s">
        <v>330</v>
      </c>
      <c r="AH89" s="32" t="s">
        <v>335</v>
      </c>
      <c r="AI89" s="32" t="s">
        <v>234</v>
      </c>
      <c r="AJ89" s="32" t="s">
        <v>553</v>
      </c>
      <c r="AK89" s="32" t="s">
        <v>238</v>
      </c>
      <c r="AW89" s="32" t="s">
        <v>266</v>
      </c>
      <c r="AX89" s="32" t="s">
        <v>266</v>
      </c>
      <c r="AY89" s="32" t="s">
        <v>266</v>
      </c>
      <c r="AZ89" s="32" t="s">
        <v>271</v>
      </c>
      <c r="BD89" s="32" t="s">
        <v>266</v>
      </c>
      <c r="BE89" s="58" t="s">
        <v>266</v>
      </c>
    </row>
    <row r="90" spans="1:57" ht="16.5" customHeight="1" x14ac:dyDescent="0.25">
      <c r="A90" s="32">
        <v>90</v>
      </c>
      <c r="B90" s="23" t="s">
        <v>560</v>
      </c>
      <c r="C90" s="32" t="s">
        <v>318</v>
      </c>
      <c r="D90" s="23" t="s">
        <v>558</v>
      </c>
      <c r="E90" s="23" t="s">
        <v>561</v>
      </c>
      <c r="F90" s="23"/>
      <c r="G90" s="23" t="s">
        <v>552</v>
      </c>
      <c r="H90" s="23" t="str">
        <f>VLOOKUP(G90,Sheet1!$A$22:$B$35,2)</f>
        <v>Quản trị doanh nghiệp</v>
      </c>
      <c r="I90" s="23" t="s">
        <v>190</v>
      </c>
      <c r="J90" s="33" t="s">
        <v>192</v>
      </c>
      <c r="K90" s="33" t="b">
        <f>IF(AND(J90="Nữ",OR(N90="Khá",N90="Giỏi")),"học bổng")</f>
        <v>0</v>
      </c>
      <c r="L90" s="23">
        <v>1985</v>
      </c>
      <c r="M90" s="23">
        <f t="shared" si="1"/>
        <v>33</v>
      </c>
      <c r="N90" s="33" t="s">
        <v>280</v>
      </c>
      <c r="O90" s="34" t="s">
        <v>195</v>
      </c>
      <c r="P90" s="33"/>
      <c r="Q90" s="33"/>
      <c r="R90" s="33"/>
      <c r="S90" s="32" t="s">
        <v>203</v>
      </c>
      <c r="U90" s="32" t="s">
        <v>309</v>
      </c>
      <c r="V90" s="32" t="s">
        <v>91</v>
      </c>
      <c r="W90" s="32" t="s">
        <v>1114</v>
      </c>
      <c r="Y90" s="32" t="s">
        <v>217</v>
      </c>
      <c r="Z90" s="32" t="s">
        <v>217</v>
      </c>
      <c r="AA90" s="32" t="s">
        <v>480</v>
      </c>
      <c r="AB90" s="32">
        <v>5500000</v>
      </c>
      <c r="AC90" s="32" t="s">
        <v>184</v>
      </c>
      <c r="AD90" s="32" t="s">
        <v>100</v>
      </c>
      <c r="AE90" s="32" t="s">
        <v>235</v>
      </c>
      <c r="AG90" s="32" t="s">
        <v>330</v>
      </c>
      <c r="AH90" s="32" t="s">
        <v>335</v>
      </c>
      <c r="AI90" s="32" t="s">
        <v>234</v>
      </c>
      <c r="AJ90" s="32" t="s">
        <v>553</v>
      </c>
      <c r="AK90" s="32" t="s">
        <v>238</v>
      </c>
      <c r="AW90" s="32" t="s">
        <v>266</v>
      </c>
      <c r="AX90" s="32" t="s">
        <v>266</v>
      </c>
      <c r="AY90" s="32" t="s">
        <v>266</v>
      </c>
      <c r="AZ90" s="32" t="s">
        <v>273</v>
      </c>
      <c r="BD90" s="32" t="s">
        <v>266</v>
      </c>
      <c r="BE90" s="58" t="s">
        <v>266</v>
      </c>
    </row>
    <row r="91" spans="1:57" ht="16.5" customHeight="1" x14ac:dyDescent="0.25">
      <c r="A91" s="32">
        <v>91</v>
      </c>
      <c r="B91" s="23" t="s">
        <v>562</v>
      </c>
      <c r="C91" s="32" t="s">
        <v>318</v>
      </c>
      <c r="D91" s="23" t="s">
        <v>344</v>
      </c>
      <c r="E91" s="23" t="s">
        <v>313</v>
      </c>
      <c r="F91" s="23"/>
      <c r="G91" s="23" t="s">
        <v>552</v>
      </c>
      <c r="H91" s="23" t="str">
        <f>VLOOKUP(G91,Sheet1!$A$22:$B$35,2)</f>
        <v>Quản trị doanh nghiệp</v>
      </c>
      <c r="I91" s="23" t="s">
        <v>190</v>
      </c>
      <c r="J91" s="33" t="s">
        <v>192</v>
      </c>
      <c r="K91" s="33" t="b">
        <f>IF(AND(J91="Nữ",OR(N91="Khá",N91="Giỏi")),"học bổng")</f>
        <v>0</v>
      </c>
      <c r="L91" s="23">
        <v>1994</v>
      </c>
      <c r="M91" s="23">
        <f t="shared" si="1"/>
        <v>24</v>
      </c>
      <c r="N91" s="33" t="s">
        <v>279</v>
      </c>
      <c r="O91" s="34" t="s">
        <v>195</v>
      </c>
      <c r="P91" s="33"/>
      <c r="Q91" s="33"/>
      <c r="R91" s="33"/>
      <c r="S91" s="32" t="s">
        <v>194</v>
      </c>
      <c r="U91" s="32" t="s">
        <v>309</v>
      </c>
      <c r="V91" s="32" t="s">
        <v>91</v>
      </c>
      <c r="W91" s="32" t="s">
        <v>1117</v>
      </c>
      <c r="Y91" s="32" t="s">
        <v>217</v>
      </c>
      <c r="Z91" s="32" t="s">
        <v>217</v>
      </c>
      <c r="AA91" s="32" t="s">
        <v>489</v>
      </c>
      <c r="AB91" s="32">
        <v>5500000</v>
      </c>
      <c r="AC91" s="32" t="s">
        <v>184</v>
      </c>
      <c r="AD91" s="32" t="s">
        <v>102</v>
      </c>
      <c r="AE91" s="32" t="s">
        <v>235</v>
      </c>
      <c r="AG91" s="32" t="s">
        <v>330</v>
      </c>
      <c r="AH91" s="32" t="s">
        <v>335</v>
      </c>
      <c r="AI91" s="32" t="s">
        <v>235</v>
      </c>
      <c r="AJ91" s="32" t="s">
        <v>553</v>
      </c>
      <c r="AW91" s="32" t="s">
        <v>266</v>
      </c>
      <c r="AX91" s="32" t="s">
        <v>266</v>
      </c>
      <c r="AY91" s="32" t="s">
        <v>266</v>
      </c>
      <c r="AZ91" s="32" t="s">
        <v>273</v>
      </c>
      <c r="BD91" s="32" t="s">
        <v>266</v>
      </c>
      <c r="BE91" s="58" t="s">
        <v>266</v>
      </c>
    </row>
    <row r="92" spans="1:57" ht="16.5" customHeight="1" x14ac:dyDescent="0.25">
      <c r="A92" s="32">
        <v>92</v>
      </c>
      <c r="B92" s="23" t="s">
        <v>563</v>
      </c>
      <c r="C92" s="32" t="s">
        <v>305</v>
      </c>
      <c r="D92" s="23" t="s">
        <v>373</v>
      </c>
      <c r="E92" s="23" t="s">
        <v>313</v>
      </c>
      <c r="F92" s="23"/>
      <c r="G92" s="23" t="s">
        <v>552</v>
      </c>
      <c r="H92" s="23" t="str">
        <f>VLOOKUP(G92,Sheet1!$A$22:$B$35,2)</f>
        <v>Quản trị doanh nghiệp</v>
      </c>
      <c r="I92" s="23" t="s">
        <v>190</v>
      </c>
      <c r="J92" s="33" t="s">
        <v>192</v>
      </c>
      <c r="K92" s="33" t="b">
        <f>IF(AND(J92="Nữ",OR(N92="Khá",N92="Giỏi")),"học bổng")</f>
        <v>0</v>
      </c>
      <c r="L92" s="23">
        <v>1989</v>
      </c>
      <c r="M92" s="23">
        <f t="shared" si="1"/>
        <v>29</v>
      </c>
      <c r="N92" s="33" t="s">
        <v>280</v>
      </c>
      <c r="O92" s="34" t="s">
        <v>195</v>
      </c>
      <c r="P92" s="33"/>
      <c r="Q92" s="33"/>
      <c r="R92" s="33"/>
      <c r="S92" s="32" t="s">
        <v>206</v>
      </c>
      <c r="V92" s="32" t="s">
        <v>91</v>
      </c>
      <c r="W92" s="32" t="s">
        <v>1117</v>
      </c>
      <c r="Y92" s="32" t="s">
        <v>214</v>
      </c>
      <c r="Z92" s="32" t="s">
        <v>214</v>
      </c>
      <c r="AA92" s="32" t="s">
        <v>480</v>
      </c>
      <c r="AB92" s="32">
        <v>5500000</v>
      </c>
      <c r="AC92" s="32" t="s">
        <v>184</v>
      </c>
      <c r="AD92" s="32" t="s">
        <v>101</v>
      </c>
      <c r="AE92" s="32" t="s">
        <v>234</v>
      </c>
      <c r="AF92" s="32" t="s">
        <v>291</v>
      </c>
      <c r="AG92" s="32" t="s">
        <v>330</v>
      </c>
      <c r="AH92" s="32" t="s">
        <v>335</v>
      </c>
      <c r="AI92" s="32" t="s">
        <v>235</v>
      </c>
      <c r="AJ92" s="32" t="s">
        <v>553</v>
      </c>
      <c r="AW92" s="32" t="s">
        <v>266</v>
      </c>
      <c r="AX92" s="32" t="s">
        <v>266</v>
      </c>
      <c r="AY92" s="32" t="s">
        <v>266</v>
      </c>
      <c r="AZ92" s="32" t="s">
        <v>273</v>
      </c>
      <c r="BD92" s="32" t="s">
        <v>266</v>
      </c>
      <c r="BE92" s="58" t="s">
        <v>266</v>
      </c>
    </row>
    <row r="93" spans="1:57" ht="16.5" customHeight="1" x14ac:dyDescent="0.25">
      <c r="A93" s="32">
        <v>93</v>
      </c>
      <c r="B93" s="23" t="s">
        <v>564</v>
      </c>
      <c r="C93" s="32" t="s">
        <v>565</v>
      </c>
      <c r="D93" s="23" t="s">
        <v>566</v>
      </c>
      <c r="E93" s="23" t="s">
        <v>567</v>
      </c>
      <c r="F93" s="23"/>
      <c r="G93" s="23" t="s">
        <v>552</v>
      </c>
      <c r="H93" s="23" t="str">
        <f>VLOOKUP(G93,Sheet1!$A$22:$B$35,2)</f>
        <v>Quản trị doanh nghiệp</v>
      </c>
      <c r="I93" s="23" t="s">
        <v>190</v>
      </c>
      <c r="J93" s="33" t="s">
        <v>192</v>
      </c>
      <c r="K93" s="33" t="b">
        <f>IF(AND(J93="Nữ",OR(N93="Khá",N93="Giỏi")),"học bổng")</f>
        <v>0</v>
      </c>
      <c r="L93" s="23">
        <v>1993</v>
      </c>
      <c r="M93" s="23">
        <f t="shared" si="1"/>
        <v>25</v>
      </c>
      <c r="N93" s="33" t="s">
        <v>280</v>
      </c>
      <c r="O93" s="34" t="s">
        <v>195</v>
      </c>
      <c r="P93" s="33"/>
      <c r="Q93" s="33"/>
      <c r="R93" s="33"/>
      <c r="S93" s="32" t="s">
        <v>202</v>
      </c>
      <c r="U93" s="32" t="s">
        <v>309</v>
      </c>
      <c r="V93" s="32" t="s">
        <v>91</v>
      </c>
      <c r="W93" s="32" t="s">
        <v>1116</v>
      </c>
      <c r="Y93" s="32" t="s">
        <v>217</v>
      </c>
      <c r="Z93" s="32" t="s">
        <v>217</v>
      </c>
      <c r="AA93" s="32" t="s">
        <v>489</v>
      </c>
      <c r="AB93" s="32">
        <v>5500000</v>
      </c>
      <c r="AC93" s="32" t="s">
        <v>184</v>
      </c>
      <c r="AD93" s="32" t="s">
        <v>101</v>
      </c>
      <c r="AE93" s="32" t="s">
        <v>234</v>
      </c>
      <c r="AF93" s="32" t="s">
        <v>219</v>
      </c>
      <c r="AG93" s="32" t="s">
        <v>330</v>
      </c>
      <c r="AH93" s="32" t="s">
        <v>335</v>
      </c>
      <c r="AI93" s="32" t="s">
        <v>235</v>
      </c>
      <c r="AJ93" s="32" t="s">
        <v>553</v>
      </c>
      <c r="AW93" s="32" t="s">
        <v>266</v>
      </c>
      <c r="AX93" s="32" t="s">
        <v>266</v>
      </c>
      <c r="AY93" s="32" t="s">
        <v>266</v>
      </c>
      <c r="AZ93" s="32" t="s">
        <v>273</v>
      </c>
      <c r="BD93" s="32" t="s">
        <v>266</v>
      </c>
      <c r="BE93" s="58" t="s">
        <v>266</v>
      </c>
    </row>
    <row r="94" spans="1:57" ht="16.5" customHeight="1" x14ac:dyDescent="0.25">
      <c r="A94" s="32">
        <v>94</v>
      </c>
      <c r="B94" s="23" t="s">
        <v>568</v>
      </c>
      <c r="C94" s="32" t="s">
        <v>357</v>
      </c>
      <c r="D94" s="23" t="s">
        <v>324</v>
      </c>
      <c r="E94" s="23" t="s">
        <v>377</v>
      </c>
      <c r="F94" s="23"/>
      <c r="G94" s="23" t="s">
        <v>552</v>
      </c>
      <c r="H94" s="23" t="str">
        <f>VLOOKUP(G94,Sheet1!$A$22:$B$35,2)</f>
        <v>Quản trị doanh nghiệp</v>
      </c>
      <c r="I94" s="23" t="s">
        <v>190</v>
      </c>
      <c r="J94" s="33" t="s">
        <v>192</v>
      </c>
      <c r="K94" s="33" t="b">
        <f>IF(AND(J94="Nữ",OR(N94="Khá",N94="Giỏi")),"học bổng")</f>
        <v>0</v>
      </c>
      <c r="L94" s="23">
        <v>1990</v>
      </c>
      <c r="M94" s="23">
        <f t="shared" si="1"/>
        <v>28</v>
      </c>
      <c r="N94" s="33" t="s">
        <v>279</v>
      </c>
      <c r="O94" s="34" t="s">
        <v>195</v>
      </c>
      <c r="P94" s="33"/>
      <c r="Q94" s="33"/>
      <c r="R94" s="33"/>
      <c r="S94" s="32" t="s">
        <v>206</v>
      </c>
      <c r="U94" s="32" t="s">
        <v>309</v>
      </c>
      <c r="V94" s="32" t="s">
        <v>92</v>
      </c>
      <c r="W94" s="32" t="s">
        <v>1116</v>
      </c>
      <c r="Y94" s="32" t="s">
        <v>214</v>
      </c>
      <c r="Z94" s="32" t="s">
        <v>214</v>
      </c>
      <c r="AA94" s="32" t="s">
        <v>480</v>
      </c>
      <c r="AB94" s="32">
        <v>5500000</v>
      </c>
      <c r="AC94" s="32" t="s">
        <v>184</v>
      </c>
      <c r="AD94" s="32" t="s">
        <v>100</v>
      </c>
      <c r="AE94" s="32" t="s">
        <v>234</v>
      </c>
      <c r="AF94" s="32" t="s">
        <v>291</v>
      </c>
      <c r="AG94" s="32" t="s">
        <v>330</v>
      </c>
      <c r="AH94" s="32" t="s">
        <v>335</v>
      </c>
      <c r="AI94" s="32" t="s">
        <v>235</v>
      </c>
      <c r="AJ94" s="32" t="s">
        <v>553</v>
      </c>
      <c r="AW94" s="32" t="s">
        <v>267</v>
      </c>
      <c r="AX94" s="32" t="s">
        <v>267</v>
      </c>
      <c r="AY94" s="32" t="s">
        <v>267</v>
      </c>
      <c r="AZ94" s="32" t="s">
        <v>273</v>
      </c>
      <c r="BD94" s="32" t="s">
        <v>267</v>
      </c>
      <c r="BE94" s="58" t="s">
        <v>267</v>
      </c>
    </row>
    <row r="95" spans="1:57" ht="16.5" customHeight="1" x14ac:dyDescent="0.25">
      <c r="A95" s="32">
        <v>95</v>
      </c>
      <c r="B95" s="23" t="s">
        <v>569</v>
      </c>
      <c r="C95" s="32" t="s">
        <v>494</v>
      </c>
      <c r="D95" s="23" t="s">
        <v>570</v>
      </c>
      <c r="E95" s="23" t="s">
        <v>504</v>
      </c>
      <c r="F95" s="23"/>
      <c r="G95" s="23" t="s">
        <v>552</v>
      </c>
      <c r="H95" s="23" t="str">
        <f>VLOOKUP(G95,Sheet1!$A$22:$B$35,2)</f>
        <v>Quản trị doanh nghiệp</v>
      </c>
      <c r="I95" s="23" t="s">
        <v>190</v>
      </c>
      <c r="J95" s="33" t="s">
        <v>192</v>
      </c>
      <c r="K95" s="33" t="b">
        <f>IF(AND(J95="Nữ",OR(N95="Khá",N95="Giỏi")),"học bổng")</f>
        <v>0</v>
      </c>
      <c r="L95" s="23">
        <v>1988</v>
      </c>
      <c r="M95" s="23">
        <f t="shared" si="1"/>
        <v>30</v>
      </c>
      <c r="N95" s="33" t="s">
        <v>279</v>
      </c>
      <c r="O95" s="34" t="s">
        <v>195</v>
      </c>
      <c r="P95" s="33"/>
      <c r="Q95" s="33"/>
      <c r="R95" s="33"/>
      <c r="S95" s="32" t="s">
        <v>194</v>
      </c>
      <c r="U95" s="32" t="s">
        <v>309</v>
      </c>
      <c r="V95" s="32" t="s">
        <v>91</v>
      </c>
      <c r="W95" s="32" t="s">
        <v>1113</v>
      </c>
      <c r="Y95" s="32" t="s">
        <v>217</v>
      </c>
      <c r="Z95" s="32" t="s">
        <v>217</v>
      </c>
      <c r="AA95" s="32" t="s">
        <v>489</v>
      </c>
      <c r="AB95" s="32">
        <v>5500000</v>
      </c>
      <c r="AC95" s="32" t="s">
        <v>184</v>
      </c>
      <c r="AD95" s="32" t="s">
        <v>101</v>
      </c>
      <c r="AE95" s="32" t="s">
        <v>234</v>
      </c>
      <c r="AF95" s="32" t="s">
        <v>292</v>
      </c>
      <c r="AG95" s="32" t="s">
        <v>330</v>
      </c>
      <c r="AH95" s="32" t="s">
        <v>335</v>
      </c>
      <c r="AI95" s="32" t="s">
        <v>234</v>
      </c>
      <c r="AJ95" s="32" t="s">
        <v>553</v>
      </c>
      <c r="AK95" s="32" t="s">
        <v>238</v>
      </c>
      <c r="AW95" s="32" t="s">
        <v>266</v>
      </c>
      <c r="AX95" s="32" t="s">
        <v>266</v>
      </c>
      <c r="AY95" s="32" t="s">
        <v>266</v>
      </c>
      <c r="AZ95" s="32" t="s">
        <v>273</v>
      </c>
      <c r="BD95" s="32" t="s">
        <v>266</v>
      </c>
      <c r="BE95" s="58" t="s">
        <v>266</v>
      </c>
    </row>
    <row r="96" spans="1:57" ht="16.5" customHeight="1" x14ac:dyDescent="0.25">
      <c r="A96" s="32">
        <v>96</v>
      </c>
      <c r="B96" s="23" t="s">
        <v>571</v>
      </c>
      <c r="C96" s="32" t="s">
        <v>343</v>
      </c>
      <c r="D96" s="23" t="s">
        <v>308</v>
      </c>
      <c r="E96" s="23" t="s">
        <v>572</v>
      </c>
      <c r="F96" s="23"/>
      <c r="G96" s="23" t="s">
        <v>552</v>
      </c>
      <c r="H96" s="23" t="str">
        <f>VLOOKUP(G96,Sheet1!$A$22:$B$35,2)</f>
        <v>Quản trị doanh nghiệp</v>
      </c>
      <c r="I96" s="23" t="s">
        <v>190</v>
      </c>
      <c r="J96" s="33" t="s">
        <v>192</v>
      </c>
      <c r="K96" s="33" t="b">
        <f>IF(AND(J96="Nữ",OR(N96="Khá",N96="Giỏi")),"học bổng")</f>
        <v>0</v>
      </c>
      <c r="L96" s="23">
        <v>1990</v>
      </c>
      <c r="M96" s="23">
        <f t="shared" si="1"/>
        <v>28</v>
      </c>
      <c r="N96" s="33" t="s">
        <v>279</v>
      </c>
      <c r="O96" s="34" t="s">
        <v>195</v>
      </c>
      <c r="P96" s="33"/>
      <c r="Q96" s="33"/>
      <c r="R96" s="33"/>
      <c r="S96" s="32" t="s">
        <v>202</v>
      </c>
      <c r="U96" s="32" t="s">
        <v>309</v>
      </c>
      <c r="V96" s="32" t="s">
        <v>90</v>
      </c>
      <c r="W96" s="32" t="s">
        <v>1114</v>
      </c>
      <c r="Y96" s="32" t="s">
        <v>217</v>
      </c>
      <c r="Z96" s="32" t="s">
        <v>217</v>
      </c>
      <c r="AA96" s="32" t="s">
        <v>480</v>
      </c>
      <c r="AB96" s="32">
        <v>5500000</v>
      </c>
      <c r="AC96" s="32" t="s">
        <v>184</v>
      </c>
      <c r="AD96" s="32" t="s">
        <v>101</v>
      </c>
      <c r="AE96" s="32" t="s">
        <v>234</v>
      </c>
      <c r="AF96" s="32" t="s">
        <v>292</v>
      </c>
      <c r="AG96" s="32" t="s">
        <v>330</v>
      </c>
      <c r="AH96" s="32" t="s">
        <v>335</v>
      </c>
      <c r="AI96" s="32" t="s">
        <v>235</v>
      </c>
      <c r="AJ96" s="32" t="s">
        <v>553</v>
      </c>
      <c r="AW96" s="32" t="s">
        <v>266</v>
      </c>
      <c r="AX96" s="32" t="s">
        <v>266</v>
      </c>
      <c r="AY96" s="32" t="s">
        <v>267</v>
      </c>
      <c r="AZ96" s="32" t="s">
        <v>273</v>
      </c>
      <c r="BD96" s="32" t="s">
        <v>266</v>
      </c>
      <c r="BE96" s="58" t="s">
        <v>266</v>
      </c>
    </row>
    <row r="97" spans="1:57" ht="16.5" customHeight="1" x14ac:dyDescent="0.25">
      <c r="A97" s="32">
        <v>97</v>
      </c>
      <c r="B97" s="23" t="s">
        <v>573</v>
      </c>
      <c r="C97" s="32" t="s">
        <v>494</v>
      </c>
      <c r="D97" s="23" t="s">
        <v>324</v>
      </c>
      <c r="E97" s="23" t="s">
        <v>574</v>
      </c>
      <c r="F97" s="23"/>
      <c r="G97" s="23" t="s">
        <v>552</v>
      </c>
      <c r="H97" s="23" t="str">
        <f>VLOOKUP(G97,Sheet1!$A$22:$B$35,2)</f>
        <v>Quản trị doanh nghiệp</v>
      </c>
      <c r="I97" s="23" t="s">
        <v>190</v>
      </c>
      <c r="J97" s="33" t="s">
        <v>192</v>
      </c>
      <c r="K97" s="33" t="b">
        <f>IF(AND(J97="Nữ",OR(N97="Khá",N97="Giỏi")),"học bổng")</f>
        <v>0</v>
      </c>
      <c r="L97" s="23">
        <v>1988</v>
      </c>
      <c r="M97" s="23">
        <f t="shared" si="1"/>
        <v>30</v>
      </c>
      <c r="N97" s="33" t="s">
        <v>280</v>
      </c>
      <c r="O97" s="34" t="s">
        <v>195</v>
      </c>
      <c r="P97" s="33"/>
      <c r="Q97" s="33"/>
      <c r="R97" s="33"/>
      <c r="S97" s="32" t="s">
        <v>206</v>
      </c>
      <c r="V97" s="32" t="s">
        <v>91</v>
      </c>
      <c r="W97" s="32" t="s">
        <v>1117</v>
      </c>
      <c r="Y97" s="32" t="s">
        <v>217</v>
      </c>
      <c r="Z97" s="32" t="s">
        <v>217</v>
      </c>
      <c r="AA97" s="32" t="s">
        <v>489</v>
      </c>
      <c r="AB97" s="32">
        <v>7000000</v>
      </c>
      <c r="AC97" s="32" t="s">
        <v>185</v>
      </c>
      <c r="AD97" s="32" t="s">
        <v>100</v>
      </c>
      <c r="AE97" s="32" t="s">
        <v>235</v>
      </c>
      <c r="AI97" s="32" t="s">
        <v>234</v>
      </c>
      <c r="AJ97" s="32" t="s">
        <v>553</v>
      </c>
      <c r="AK97" s="32" t="s">
        <v>238</v>
      </c>
      <c r="AW97" s="32" t="s">
        <v>266</v>
      </c>
      <c r="AX97" s="32" t="s">
        <v>266</v>
      </c>
      <c r="AY97" s="32" t="s">
        <v>266</v>
      </c>
      <c r="AZ97" s="32" t="s">
        <v>273</v>
      </c>
      <c r="BD97" s="32" t="s">
        <v>266</v>
      </c>
      <c r="BE97" s="58" t="s">
        <v>266</v>
      </c>
    </row>
    <row r="98" spans="1:57" ht="16.5" customHeight="1" x14ac:dyDescent="0.25">
      <c r="A98" s="32">
        <v>98</v>
      </c>
      <c r="B98" s="23" t="s">
        <v>575</v>
      </c>
      <c r="C98" s="32" t="s">
        <v>311</v>
      </c>
      <c r="D98" s="23" t="s">
        <v>466</v>
      </c>
      <c r="E98" s="23" t="s">
        <v>315</v>
      </c>
      <c r="F98" s="23"/>
      <c r="G98" s="23" t="s">
        <v>552</v>
      </c>
      <c r="H98" s="23" t="str">
        <f>VLOOKUP(G98,Sheet1!$A$22:$B$35,2)</f>
        <v>Quản trị doanh nghiệp</v>
      </c>
      <c r="I98" s="23" t="s">
        <v>190</v>
      </c>
      <c r="J98" s="33" t="s">
        <v>193</v>
      </c>
      <c r="K98" s="33" t="b">
        <f>IF(AND(J98="Nữ",OR(N98="Khá",N98="Giỏi")),"học bổng")</f>
        <v>0</v>
      </c>
      <c r="L98" s="23">
        <v>1994</v>
      </c>
      <c r="M98" s="23">
        <f t="shared" si="1"/>
        <v>24</v>
      </c>
      <c r="N98" s="33" t="s">
        <v>279</v>
      </c>
      <c r="O98" s="34" t="s">
        <v>195</v>
      </c>
      <c r="P98" s="33"/>
      <c r="Q98" s="33"/>
      <c r="R98" s="33"/>
      <c r="S98" s="32" t="s">
        <v>206</v>
      </c>
      <c r="U98" s="32" t="s">
        <v>309</v>
      </c>
      <c r="V98" s="32" t="s">
        <v>92</v>
      </c>
      <c r="W98" s="32" t="s">
        <v>1118</v>
      </c>
      <c r="Y98" s="32" t="s">
        <v>217</v>
      </c>
      <c r="Z98" s="32" t="s">
        <v>214</v>
      </c>
      <c r="AA98" s="32" t="s">
        <v>480</v>
      </c>
      <c r="AC98" s="32" t="s">
        <v>185</v>
      </c>
      <c r="AD98" s="32" t="s">
        <v>100</v>
      </c>
      <c r="AE98" s="32" t="s">
        <v>235</v>
      </c>
      <c r="AG98" s="32" t="s">
        <v>330</v>
      </c>
      <c r="AH98" s="32" t="s">
        <v>335</v>
      </c>
      <c r="AI98" s="32" t="s">
        <v>234</v>
      </c>
      <c r="AJ98" s="32" t="s">
        <v>553</v>
      </c>
      <c r="AK98" s="32" t="s">
        <v>238</v>
      </c>
      <c r="AW98" s="32" t="s">
        <v>265</v>
      </c>
      <c r="AX98" s="32" t="s">
        <v>266</v>
      </c>
      <c r="AY98" s="32" t="s">
        <v>266</v>
      </c>
      <c r="AZ98" s="32" t="s">
        <v>270</v>
      </c>
      <c r="BD98" s="32" t="s">
        <v>266</v>
      </c>
      <c r="BE98" s="58" t="s">
        <v>266</v>
      </c>
    </row>
    <row r="99" spans="1:57" ht="16.5" customHeight="1" x14ac:dyDescent="0.25">
      <c r="A99" s="32">
        <v>99</v>
      </c>
      <c r="B99" s="23" t="s">
        <v>576</v>
      </c>
      <c r="C99" s="32" t="s">
        <v>577</v>
      </c>
      <c r="D99" s="23" t="s">
        <v>324</v>
      </c>
      <c r="E99" s="23" t="s">
        <v>578</v>
      </c>
      <c r="F99" s="23"/>
      <c r="G99" s="23" t="s">
        <v>580</v>
      </c>
      <c r="H99" s="23" t="str">
        <f>VLOOKUP(G99,Sheet1!$A$22:$B$35,2)</f>
        <v>Cắt gọt kim loại</v>
      </c>
      <c r="I99" s="23" t="s">
        <v>190</v>
      </c>
      <c r="J99" s="33" t="s">
        <v>192</v>
      </c>
      <c r="K99" s="33" t="b">
        <f>IF(AND(J99="Nữ",OR(N99="Khá",N99="Giỏi")),"học bổng")</f>
        <v>0</v>
      </c>
      <c r="L99" s="23">
        <v>1988</v>
      </c>
      <c r="M99" s="23">
        <f t="shared" si="1"/>
        <v>30</v>
      </c>
      <c r="N99" s="33"/>
      <c r="O99" s="34" t="s">
        <v>195</v>
      </c>
      <c r="P99" s="33"/>
      <c r="Q99" s="33"/>
      <c r="R99" s="33"/>
      <c r="U99" s="32" t="s">
        <v>309</v>
      </c>
      <c r="V99" s="32" t="s">
        <v>92</v>
      </c>
      <c r="W99" s="32" t="s">
        <v>1118</v>
      </c>
      <c r="Y99" s="32" t="s">
        <v>217</v>
      </c>
      <c r="Z99" s="32" t="s">
        <v>217</v>
      </c>
      <c r="AA99" s="32" t="s">
        <v>297</v>
      </c>
      <c r="AC99" s="32" t="s">
        <v>184</v>
      </c>
      <c r="AD99" s="32" t="s">
        <v>102</v>
      </c>
      <c r="AE99" s="32" t="s">
        <v>235</v>
      </c>
      <c r="AG99" s="32" t="s">
        <v>330</v>
      </c>
      <c r="AH99" s="32" t="s">
        <v>581</v>
      </c>
      <c r="AW99" s="32" t="s">
        <v>266</v>
      </c>
      <c r="AX99" s="32" t="s">
        <v>266</v>
      </c>
      <c r="AY99" s="32" t="s">
        <v>266</v>
      </c>
      <c r="AZ99" s="32" t="s">
        <v>271</v>
      </c>
      <c r="BA99" s="32" t="s">
        <v>272</v>
      </c>
      <c r="BB99" s="32" t="s">
        <v>273</v>
      </c>
      <c r="BD99" s="32" t="s">
        <v>267</v>
      </c>
      <c r="BE99" s="58" t="s">
        <v>266</v>
      </c>
    </row>
    <row r="100" spans="1:57" ht="16.5" customHeight="1" x14ac:dyDescent="0.25">
      <c r="A100" s="32">
        <v>100</v>
      </c>
      <c r="B100" s="23" t="s">
        <v>582</v>
      </c>
      <c r="C100" s="32" t="s">
        <v>583</v>
      </c>
      <c r="D100" s="23" t="s">
        <v>570</v>
      </c>
      <c r="E100" s="23" t="s">
        <v>584</v>
      </c>
      <c r="F100" s="23"/>
      <c r="G100" s="23" t="s">
        <v>580</v>
      </c>
      <c r="H100" s="23" t="str">
        <f>VLOOKUP(G100,Sheet1!$A$22:$B$35,2)</f>
        <v>Cắt gọt kim loại</v>
      </c>
      <c r="I100" s="23" t="s">
        <v>190</v>
      </c>
      <c r="J100" s="33" t="s">
        <v>192</v>
      </c>
      <c r="K100" s="33" t="b">
        <f>IF(AND(J100="Nữ",OR(N100="Khá",N100="Giỏi")),"học bổng")</f>
        <v>0</v>
      </c>
      <c r="L100" s="23">
        <v>1994</v>
      </c>
      <c r="M100" s="23">
        <f t="shared" si="1"/>
        <v>24</v>
      </c>
      <c r="N100" s="33"/>
      <c r="O100" s="34" t="s">
        <v>195</v>
      </c>
      <c r="P100" s="33"/>
      <c r="Q100" s="33"/>
      <c r="R100" s="33"/>
      <c r="S100" s="32" t="s">
        <v>202</v>
      </c>
      <c r="T100" s="32" t="s">
        <v>579</v>
      </c>
      <c r="U100" s="32" t="s">
        <v>367</v>
      </c>
      <c r="V100" s="32" t="s">
        <v>91</v>
      </c>
      <c r="W100" s="32" t="s">
        <v>1118</v>
      </c>
      <c r="Y100" s="32" t="s">
        <v>217</v>
      </c>
      <c r="Z100" s="32" t="s">
        <v>217</v>
      </c>
      <c r="AA100" s="32" t="s">
        <v>296</v>
      </c>
      <c r="AC100" s="32" t="s">
        <v>184</v>
      </c>
      <c r="AD100" s="32" t="s">
        <v>102</v>
      </c>
      <c r="AE100" s="32" t="s">
        <v>235</v>
      </c>
      <c r="AG100" s="32" t="s">
        <v>330</v>
      </c>
      <c r="AH100" s="32" t="s">
        <v>581</v>
      </c>
      <c r="AW100" s="32" t="s">
        <v>266</v>
      </c>
      <c r="AX100" s="32" t="s">
        <v>266</v>
      </c>
      <c r="AY100" s="32" t="s">
        <v>266</v>
      </c>
      <c r="AZ100" s="32" t="s">
        <v>271</v>
      </c>
      <c r="BA100" s="32" t="s">
        <v>272</v>
      </c>
      <c r="BB100" s="32" t="s">
        <v>273</v>
      </c>
      <c r="BD100" s="32" t="s">
        <v>267</v>
      </c>
      <c r="BE100" s="58" t="s">
        <v>266</v>
      </c>
    </row>
    <row r="101" spans="1:57" ht="16.5" customHeight="1" x14ac:dyDescent="0.25">
      <c r="A101" s="32">
        <v>101</v>
      </c>
      <c r="B101" s="23" t="s">
        <v>585</v>
      </c>
      <c r="C101" s="32" t="s">
        <v>586</v>
      </c>
      <c r="D101" s="23" t="s">
        <v>587</v>
      </c>
      <c r="E101" s="23" t="s">
        <v>588</v>
      </c>
      <c r="F101" s="23"/>
      <c r="G101" s="23" t="s">
        <v>580</v>
      </c>
      <c r="H101" s="23" t="str">
        <f>VLOOKUP(G101,Sheet1!$A$22:$B$35,2)</f>
        <v>Cắt gọt kim loại</v>
      </c>
      <c r="I101" s="23" t="s">
        <v>190</v>
      </c>
      <c r="J101" s="33" t="s">
        <v>192</v>
      </c>
      <c r="K101" s="33" t="b">
        <f>IF(AND(J101="Nữ",OR(N101="Khá",N101="Giỏi")),"học bổng")</f>
        <v>0</v>
      </c>
      <c r="L101" s="23">
        <v>1992</v>
      </c>
      <c r="M101" s="23">
        <f t="shared" si="1"/>
        <v>26</v>
      </c>
      <c r="N101" s="33"/>
      <c r="O101" s="34" t="s">
        <v>195</v>
      </c>
      <c r="P101" s="33"/>
      <c r="Q101" s="33"/>
      <c r="R101" s="33"/>
      <c r="S101" s="32" t="s">
        <v>202</v>
      </c>
      <c r="T101" s="32" t="s">
        <v>579</v>
      </c>
      <c r="U101" s="32" t="s">
        <v>309</v>
      </c>
      <c r="V101" s="32" t="s">
        <v>92</v>
      </c>
      <c r="W101" s="32" t="s">
        <v>1118</v>
      </c>
      <c r="Y101" s="32" t="s">
        <v>217</v>
      </c>
      <c r="Z101" s="32" t="s">
        <v>217</v>
      </c>
      <c r="AA101" s="32" t="s">
        <v>296</v>
      </c>
      <c r="AC101" s="32" t="s">
        <v>184</v>
      </c>
      <c r="AD101" s="32" t="s">
        <v>102</v>
      </c>
      <c r="AE101" s="32" t="s">
        <v>235</v>
      </c>
      <c r="AI101" s="32" t="s">
        <v>235</v>
      </c>
      <c r="AW101" s="32" t="s">
        <v>266</v>
      </c>
      <c r="AX101" s="32" t="s">
        <v>266</v>
      </c>
      <c r="AY101" s="32" t="s">
        <v>266</v>
      </c>
      <c r="AZ101" s="32" t="s">
        <v>271</v>
      </c>
      <c r="BA101" s="32" t="s">
        <v>273</v>
      </c>
      <c r="BD101" s="32" t="s">
        <v>267</v>
      </c>
      <c r="BE101" s="58" t="s">
        <v>266</v>
      </c>
    </row>
    <row r="102" spans="1:57" ht="16.5" customHeight="1" x14ac:dyDescent="0.25">
      <c r="A102" s="32">
        <v>102</v>
      </c>
      <c r="B102" s="23" t="s">
        <v>589</v>
      </c>
      <c r="C102" s="32" t="s">
        <v>586</v>
      </c>
      <c r="D102" s="23" t="s">
        <v>590</v>
      </c>
      <c r="E102" s="23" t="s">
        <v>591</v>
      </c>
      <c r="F102" s="23"/>
      <c r="G102" s="23" t="s">
        <v>580</v>
      </c>
      <c r="H102" s="23" t="str">
        <f>VLOOKUP(G102,Sheet1!$A$22:$B$35,2)</f>
        <v>Cắt gọt kim loại</v>
      </c>
      <c r="I102" s="23" t="s">
        <v>190</v>
      </c>
      <c r="J102" s="33" t="s">
        <v>192</v>
      </c>
      <c r="K102" s="33" t="b">
        <f>IF(AND(J102="Nữ",OR(N102="Khá",N102="Giỏi")),"học bổng")</f>
        <v>0</v>
      </c>
      <c r="L102" s="23">
        <v>1992</v>
      </c>
      <c r="M102" s="23">
        <f t="shared" si="1"/>
        <v>26</v>
      </c>
      <c r="N102" s="33"/>
      <c r="O102" s="34" t="s">
        <v>195</v>
      </c>
      <c r="P102" s="33"/>
      <c r="Q102" s="33"/>
      <c r="R102" s="33"/>
      <c r="S102" s="32" t="s">
        <v>202</v>
      </c>
      <c r="T102" s="32" t="s">
        <v>579</v>
      </c>
      <c r="U102" s="32" t="s">
        <v>367</v>
      </c>
      <c r="V102" s="32" t="s">
        <v>91</v>
      </c>
      <c r="W102" s="32" t="s">
        <v>1114</v>
      </c>
      <c r="Y102" s="32" t="s">
        <v>217</v>
      </c>
      <c r="Z102" s="32" t="s">
        <v>217</v>
      </c>
      <c r="AA102" s="32" t="s">
        <v>296</v>
      </c>
      <c r="AB102" s="32">
        <v>7000000</v>
      </c>
      <c r="AC102" s="32" t="s">
        <v>185</v>
      </c>
      <c r="AD102" s="32" t="s">
        <v>102</v>
      </c>
      <c r="AE102" s="32" t="s">
        <v>235</v>
      </c>
      <c r="AG102" s="32" t="s">
        <v>330</v>
      </c>
      <c r="AH102" s="32" t="s">
        <v>581</v>
      </c>
      <c r="AI102" s="32" t="s">
        <v>235</v>
      </c>
      <c r="AW102" s="32" t="s">
        <v>266</v>
      </c>
      <c r="AX102" s="32" t="s">
        <v>266</v>
      </c>
      <c r="AY102" s="32" t="s">
        <v>266</v>
      </c>
      <c r="AZ102" s="32" t="s">
        <v>271</v>
      </c>
      <c r="BA102" s="32" t="s">
        <v>272</v>
      </c>
      <c r="BB102" s="32" t="s">
        <v>273</v>
      </c>
      <c r="BD102" s="32" t="s">
        <v>267</v>
      </c>
      <c r="BE102" s="58" t="s">
        <v>266</v>
      </c>
    </row>
    <row r="103" spans="1:57" ht="16.5" customHeight="1" x14ac:dyDescent="0.25">
      <c r="A103" s="32">
        <v>103</v>
      </c>
      <c r="B103" s="23" t="s">
        <v>592</v>
      </c>
      <c r="C103" s="32" t="s">
        <v>593</v>
      </c>
      <c r="D103" s="23" t="s">
        <v>324</v>
      </c>
      <c r="E103" s="23" t="s">
        <v>594</v>
      </c>
      <c r="F103" s="23"/>
      <c r="G103" s="23" t="s">
        <v>580</v>
      </c>
      <c r="H103" s="23" t="str">
        <f>VLOOKUP(G103,Sheet1!$A$22:$B$35,2)</f>
        <v>Cắt gọt kim loại</v>
      </c>
      <c r="I103" s="23" t="s">
        <v>190</v>
      </c>
      <c r="J103" s="33" t="s">
        <v>192</v>
      </c>
      <c r="K103" s="33" t="b">
        <f>IF(AND(J103="Nữ",OR(N103="Khá",N103="Giỏi")),"học bổng")</f>
        <v>0</v>
      </c>
      <c r="L103" s="23">
        <v>1994</v>
      </c>
      <c r="M103" s="23">
        <f t="shared" si="1"/>
        <v>24</v>
      </c>
      <c r="N103" s="33"/>
      <c r="O103" s="34" t="s">
        <v>199</v>
      </c>
      <c r="P103" s="33"/>
      <c r="Q103" s="33"/>
      <c r="R103" s="33"/>
      <c r="W103" s="32" t="e">
        <v>#N/A</v>
      </c>
      <c r="AL103" s="32" t="s">
        <v>243</v>
      </c>
      <c r="AM103" s="32" t="s">
        <v>107</v>
      </c>
      <c r="AN103" s="32" t="s">
        <v>249</v>
      </c>
      <c r="AO103" s="32" t="s">
        <v>250</v>
      </c>
      <c r="AW103" s="32" t="s">
        <v>266</v>
      </c>
      <c r="AX103" s="32" t="s">
        <v>266</v>
      </c>
      <c r="AY103" s="32" t="s">
        <v>265</v>
      </c>
      <c r="AZ103" s="32" t="s">
        <v>271</v>
      </c>
      <c r="BA103" s="32" t="s">
        <v>272</v>
      </c>
      <c r="BB103" s="32" t="s">
        <v>273</v>
      </c>
      <c r="BD103" s="32" t="s">
        <v>266</v>
      </c>
      <c r="BE103" s="58" t="s">
        <v>266</v>
      </c>
    </row>
    <row r="104" spans="1:57" ht="16.5" customHeight="1" x14ac:dyDescent="0.25">
      <c r="A104" s="32">
        <v>104</v>
      </c>
      <c r="B104" s="23" t="s">
        <v>595</v>
      </c>
      <c r="C104" s="32" t="s">
        <v>587</v>
      </c>
      <c r="D104" s="23" t="s">
        <v>596</v>
      </c>
      <c r="E104" s="23" t="s">
        <v>594</v>
      </c>
      <c r="F104" s="23"/>
      <c r="G104" s="23" t="s">
        <v>580</v>
      </c>
      <c r="H104" s="23" t="str">
        <f>VLOOKUP(G104,Sheet1!$A$22:$B$35,2)</f>
        <v>Cắt gọt kim loại</v>
      </c>
      <c r="I104" s="23" t="s">
        <v>190</v>
      </c>
      <c r="J104" s="33" t="s">
        <v>192</v>
      </c>
      <c r="K104" s="33" t="b">
        <f>IF(AND(J104="Nữ",OR(N104="Khá",N104="Giỏi")),"học bổng")</f>
        <v>0</v>
      </c>
      <c r="L104" s="23">
        <v>1993</v>
      </c>
      <c r="M104" s="23">
        <f t="shared" si="1"/>
        <v>25</v>
      </c>
      <c r="N104" s="33"/>
      <c r="O104" s="34" t="s">
        <v>199</v>
      </c>
      <c r="P104" s="33"/>
      <c r="Q104" s="33"/>
      <c r="R104" s="33"/>
      <c r="W104" s="32" t="e">
        <v>#N/A</v>
      </c>
      <c r="AL104" s="32" t="s">
        <v>243</v>
      </c>
      <c r="AM104" s="32" t="s">
        <v>107</v>
      </c>
      <c r="AN104" s="32" t="s">
        <v>249</v>
      </c>
      <c r="AO104" s="32" t="s">
        <v>250</v>
      </c>
      <c r="AW104" s="32" t="s">
        <v>265</v>
      </c>
      <c r="AX104" s="32" t="s">
        <v>266</v>
      </c>
      <c r="AY104" s="32" t="s">
        <v>266</v>
      </c>
      <c r="AZ104" s="32" t="s">
        <v>271</v>
      </c>
      <c r="BA104" s="32" t="s">
        <v>273</v>
      </c>
      <c r="BD104" s="32" t="s">
        <v>265</v>
      </c>
      <c r="BE104" s="58" t="s">
        <v>266</v>
      </c>
    </row>
    <row r="105" spans="1:57" ht="16.5" customHeight="1" x14ac:dyDescent="0.25">
      <c r="A105" s="32">
        <v>105</v>
      </c>
      <c r="B105" s="23" t="s">
        <v>597</v>
      </c>
      <c r="C105" s="32" t="s">
        <v>598</v>
      </c>
      <c r="D105" s="23" t="s">
        <v>599</v>
      </c>
      <c r="E105" s="23" t="s">
        <v>600</v>
      </c>
      <c r="F105" s="23"/>
      <c r="G105" s="23" t="s">
        <v>580</v>
      </c>
      <c r="H105" s="23" t="str">
        <f>VLOOKUP(G105,Sheet1!$A$22:$B$35,2)</f>
        <v>Cắt gọt kim loại</v>
      </c>
      <c r="I105" s="23" t="s">
        <v>190</v>
      </c>
      <c r="J105" s="33" t="s">
        <v>192</v>
      </c>
      <c r="K105" s="33" t="b">
        <f>IF(AND(J105="Nữ",OR(N105="Khá",N105="Giỏi")),"học bổng")</f>
        <v>0</v>
      </c>
      <c r="L105" s="23">
        <v>1991</v>
      </c>
      <c r="M105" s="23">
        <f t="shared" si="1"/>
        <v>27</v>
      </c>
      <c r="N105" s="33"/>
      <c r="O105" s="34" t="s">
        <v>195</v>
      </c>
      <c r="P105" s="33"/>
      <c r="Q105" s="33"/>
      <c r="R105" s="33"/>
      <c r="S105" s="32" t="s">
        <v>202</v>
      </c>
      <c r="T105" s="32" t="s">
        <v>579</v>
      </c>
      <c r="U105" s="32" t="s">
        <v>309</v>
      </c>
      <c r="V105" s="32" t="s">
        <v>91</v>
      </c>
      <c r="W105" s="32" t="s">
        <v>1115</v>
      </c>
      <c r="Y105" s="32" t="s">
        <v>217</v>
      </c>
      <c r="Z105" s="32" t="s">
        <v>217</v>
      </c>
      <c r="AA105" s="32" t="s">
        <v>296</v>
      </c>
      <c r="AC105" s="32" t="s">
        <v>184</v>
      </c>
      <c r="AD105" s="32" t="s">
        <v>102</v>
      </c>
      <c r="AE105" s="32" t="s">
        <v>235</v>
      </c>
      <c r="AG105" s="32" t="s">
        <v>330</v>
      </c>
      <c r="AH105" s="32" t="s">
        <v>581</v>
      </c>
      <c r="AI105" s="32" t="s">
        <v>235</v>
      </c>
      <c r="AW105" s="32" t="s">
        <v>266</v>
      </c>
      <c r="AX105" s="32" t="s">
        <v>266</v>
      </c>
      <c r="AY105" s="32" t="s">
        <v>267</v>
      </c>
      <c r="AZ105" s="32" t="s">
        <v>271</v>
      </c>
      <c r="BA105" s="32" t="s">
        <v>273</v>
      </c>
      <c r="BD105" s="32" t="s">
        <v>267</v>
      </c>
      <c r="BE105" s="58" t="s">
        <v>266</v>
      </c>
    </row>
    <row r="106" spans="1:57" ht="16.5" customHeight="1" x14ac:dyDescent="0.25">
      <c r="A106" s="32">
        <v>106</v>
      </c>
      <c r="B106" s="23" t="s">
        <v>601</v>
      </c>
      <c r="C106" s="32" t="s">
        <v>318</v>
      </c>
      <c r="D106" s="23" t="s">
        <v>324</v>
      </c>
      <c r="E106" s="23" t="s">
        <v>578</v>
      </c>
      <c r="F106" s="23"/>
      <c r="G106" s="23" t="s">
        <v>580</v>
      </c>
      <c r="H106" s="23" t="str">
        <f>VLOOKUP(G106,Sheet1!$A$22:$B$35,2)</f>
        <v>Cắt gọt kim loại</v>
      </c>
      <c r="I106" s="23" t="s">
        <v>190</v>
      </c>
      <c r="J106" s="33" t="s">
        <v>192</v>
      </c>
      <c r="K106" s="33" t="b">
        <f>IF(AND(J106="Nữ",OR(N106="Khá",N106="Giỏi")),"học bổng")</f>
        <v>0</v>
      </c>
      <c r="L106" s="23">
        <v>1989</v>
      </c>
      <c r="M106" s="23">
        <f t="shared" si="1"/>
        <v>29</v>
      </c>
      <c r="N106" s="33"/>
      <c r="O106" s="34" t="s">
        <v>195</v>
      </c>
      <c r="P106" s="33"/>
      <c r="Q106" s="33"/>
      <c r="R106" s="33"/>
      <c r="S106" s="32" t="s">
        <v>202</v>
      </c>
      <c r="T106" s="32" t="s">
        <v>579</v>
      </c>
      <c r="U106" s="32" t="s">
        <v>367</v>
      </c>
      <c r="V106" s="32" t="s">
        <v>90</v>
      </c>
      <c r="W106" s="32" t="s">
        <v>1118</v>
      </c>
      <c r="Y106" s="32" t="s">
        <v>217</v>
      </c>
      <c r="Z106" s="32" t="s">
        <v>217</v>
      </c>
      <c r="AA106" s="32" t="s">
        <v>296</v>
      </c>
      <c r="AB106" s="32">
        <v>7000000</v>
      </c>
      <c r="AC106" s="32" t="s">
        <v>185</v>
      </c>
      <c r="AD106" s="32" t="s">
        <v>102</v>
      </c>
      <c r="AE106" s="32" t="s">
        <v>235</v>
      </c>
      <c r="AG106" s="32" t="s">
        <v>330</v>
      </c>
      <c r="AH106" s="32" t="s">
        <v>581</v>
      </c>
      <c r="AI106" s="32" t="s">
        <v>235</v>
      </c>
      <c r="AW106" s="32" t="s">
        <v>266</v>
      </c>
      <c r="AX106" s="32" t="s">
        <v>266</v>
      </c>
      <c r="AY106" s="32" t="s">
        <v>267</v>
      </c>
      <c r="AZ106" s="32" t="s">
        <v>271</v>
      </c>
      <c r="BA106" s="32" t="s">
        <v>272</v>
      </c>
      <c r="BB106" s="32" t="s">
        <v>273</v>
      </c>
      <c r="BD106" s="32" t="s">
        <v>266</v>
      </c>
      <c r="BE106" s="58" t="s">
        <v>267</v>
      </c>
    </row>
    <row r="107" spans="1:57" ht="16.5" customHeight="1" x14ac:dyDescent="0.25">
      <c r="A107" s="32">
        <v>107</v>
      </c>
      <c r="B107" s="23" t="s">
        <v>602</v>
      </c>
      <c r="C107" s="32" t="s">
        <v>603</v>
      </c>
      <c r="D107" s="23" t="s">
        <v>346</v>
      </c>
      <c r="E107" s="23" t="s">
        <v>604</v>
      </c>
      <c r="F107" s="23"/>
      <c r="G107" s="23" t="s">
        <v>580</v>
      </c>
      <c r="H107" s="23" t="str">
        <f>VLOOKUP(G107,Sheet1!$A$22:$B$35,2)</f>
        <v>Cắt gọt kim loại</v>
      </c>
      <c r="I107" s="23" t="s">
        <v>190</v>
      </c>
      <c r="J107" s="33" t="s">
        <v>192</v>
      </c>
      <c r="K107" s="33" t="b">
        <f>IF(AND(J107="Nữ",OR(N107="Khá",N107="Giỏi")),"học bổng")</f>
        <v>0</v>
      </c>
      <c r="L107" s="23">
        <v>1992</v>
      </c>
      <c r="M107" s="23">
        <f t="shared" si="1"/>
        <v>26</v>
      </c>
      <c r="N107" s="33"/>
      <c r="O107" s="34" t="s">
        <v>195</v>
      </c>
      <c r="P107" s="33"/>
      <c r="Q107" s="33"/>
      <c r="R107" s="33"/>
      <c r="S107" s="32" t="s">
        <v>202</v>
      </c>
      <c r="T107" s="32" t="s">
        <v>579</v>
      </c>
      <c r="U107" s="32" t="s">
        <v>367</v>
      </c>
      <c r="V107" s="32" t="s">
        <v>92</v>
      </c>
      <c r="W107" s="32" t="s">
        <v>1118</v>
      </c>
      <c r="Y107" s="32" t="s">
        <v>217</v>
      </c>
      <c r="Z107" s="32" t="s">
        <v>217</v>
      </c>
      <c r="AA107" s="32" t="s">
        <v>296</v>
      </c>
      <c r="AC107" s="32" t="s">
        <v>184</v>
      </c>
      <c r="AD107" s="32" t="s">
        <v>102</v>
      </c>
      <c r="AE107" s="32" t="s">
        <v>235</v>
      </c>
      <c r="AI107" s="32" t="s">
        <v>235</v>
      </c>
      <c r="AW107" s="32" t="s">
        <v>266</v>
      </c>
      <c r="AX107" s="32" t="s">
        <v>266</v>
      </c>
      <c r="AY107" s="32" t="s">
        <v>267</v>
      </c>
      <c r="AZ107" s="32" t="s">
        <v>271</v>
      </c>
      <c r="BA107" s="32" t="s">
        <v>272</v>
      </c>
      <c r="BB107" s="32" t="s">
        <v>273</v>
      </c>
      <c r="BD107" s="32" t="s">
        <v>267</v>
      </c>
      <c r="BE107" s="58" t="s">
        <v>266</v>
      </c>
    </row>
    <row r="108" spans="1:57" ht="16.5" customHeight="1" x14ac:dyDescent="0.25">
      <c r="A108" s="32">
        <v>108</v>
      </c>
      <c r="B108" s="23" t="s">
        <v>605</v>
      </c>
      <c r="C108" s="32" t="s">
        <v>606</v>
      </c>
      <c r="D108" s="23" t="s">
        <v>607</v>
      </c>
      <c r="E108" s="23" t="s">
        <v>567</v>
      </c>
      <c r="F108" s="23"/>
      <c r="G108" s="23" t="s">
        <v>580</v>
      </c>
      <c r="H108" s="23" t="str">
        <f>VLOOKUP(G108,Sheet1!$A$22:$B$35,2)</f>
        <v>Cắt gọt kim loại</v>
      </c>
      <c r="I108" s="23" t="s">
        <v>190</v>
      </c>
      <c r="J108" s="33" t="s">
        <v>192</v>
      </c>
      <c r="K108" s="33" t="b">
        <f>IF(AND(J108="Nữ",OR(N108="Khá",N108="Giỏi")),"học bổng")</f>
        <v>0</v>
      </c>
      <c r="L108" s="23">
        <v>1993</v>
      </c>
      <c r="M108" s="23">
        <f t="shared" si="1"/>
        <v>25</v>
      </c>
      <c r="N108" s="33"/>
      <c r="O108" s="34" t="s">
        <v>195</v>
      </c>
      <c r="P108" s="33"/>
      <c r="Q108" s="33"/>
      <c r="R108" s="33"/>
      <c r="S108" s="32" t="s">
        <v>202</v>
      </c>
      <c r="T108" s="32" t="s">
        <v>579</v>
      </c>
      <c r="U108" s="32" t="s">
        <v>367</v>
      </c>
      <c r="V108" s="32" t="s">
        <v>92</v>
      </c>
      <c r="W108" s="32" t="s">
        <v>1114</v>
      </c>
      <c r="Y108" s="32" t="s">
        <v>217</v>
      </c>
      <c r="Z108" s="32" t="s">
        <v>217</v>
      </c>
      <c r="AA108" s="32" t="s">
        <v>296</v>
      </c>
      <c r="AC108" s="32" t="s">
        <v>185</v>
      </c>
      <c r="AD108" s="32" t="s">
        <v>102</v>
      </c>
      <c r="AE108" s="32" t="s">
        <v>235</v>
      </c>
      <c r="AG108" s="32" t="s">
        <v>330</v>
      </c>
      <c r="AH108" s="32" t="s">
        <v>581</v>
      </c>
      <c r="AI108" s="32" t="s">
        <v>235</v>
      </c>
      <c r="AW108" s="32" t="s">
        <v>266</v>
      </c>
      <c r="AX108" s="32" t="s">
        <v>266</v>
      </c>
      <c r="AY108" s="32" t="s">
        <v>266</v>
      </c>
      <c r="AZ108" s="32" t="s">
        <v>271</v>
      </c>
      <c r="BA108" s="32" t="s">
        <v>273</v>
      </c>
      <c r="BD108" s="32" t="s">
        <v>267</v>
      </c>
      <c r="BE108" s="58" t="s">
        <v>266</v>
      </c>
    </row>
    <row r="109" spans="1:57" ht="16.5" customHeight="1" x14ac:dyDescent="0.25">
      <c r="A109" s="32">
        <v>109</v>
      </c>
      <c r="B109" s="23" t="s">
        <v>608</v>
      </c>
      <c r="C109" s="32" t="s">
        <v>609</v>
      </c>
      <c r="D109" s="23" t="s">
        <v>324</v>
      </c>
      <c r="E109" s="23" t="s">
        <v>561</v>
      </c>
      <c r="F109" s="23"/>
      <c r="G109" s="23" t="s">
        <v>580</v>
      </c>
      <c r="H109" s="23" t="str">
        <f>VLOOKUP(G109,Sheet1!$A$22:$B$35,2)</f>
        <v>Cắt gọt kim loại</v>
      </c>
      <c r="I109" s="23" t="s">
        <v>190</v>
      </c>
      <c r="J109" s="33" t="s">
        <v>192</v>
      </c>
      <c r="K109" s="33" t="b">
        <f>IF(AND(J109="Nữ",OR(N109="Khá",N109="Giỏi")),"học bổng")</f>
        <v>0</v>
      </c>
      <c r="L109" s="23">
        <v>1993</v>
      </c>
      <c r="M109" s="23">
        <f t="shared" si="1"/>
        <v>25</v>
      </c>
      <c r="N109" s="33"/>
      <c r="O109" s="34" t="s">
        <v>195</v>
      </c>
      <c r="P109" s="33"/>
      <c r="Q109" s="33"/>
      <c r="R109" s="33"/>
      <c r="S109" s="32" t="s">
        <v>202</v>
      </c>
      <c r="T109" s="32" t="s">
        <v>579</v>
      </c>
      <c r="U109" s="32" t="s">
        <v>367</v>
      </c>
      <c r="V109" s="32" t="s">
        <v>187</v>
      </c>
      <c r="W109" s="32" t="s">
        <v>1116</v>
      </c>
      <c r="Y109" s="32" t="s">
        <v>217</v>
      </c>
      <c r="Z109" s="32" t="s">
        <v>217</v>
      </c>
      <c r="AA109" s="32" t="s">
        <v>296</v>
      </c>
      <c r="AC109" s="32" t="s">
        <v>186</v>
      </c>
      <c r="AD109" s="32" t="s">
        <v>102</v>
      </c>
      <c r="AE109" s="32" t="s">
        <v>235</v>
      </c>
      <c r="AG109" s="32" t="s">
        <v>330</v>
      </c>
      <c r="AH109" s="32" t="s">
        <v>581</v>
      </c>
      <c r="AI109" s="32" t="s">
        <v>235</v>
      </c>
      <c r="AW109" s="32" t="s">
        <v>266</v>
      </c>
      <c r="AX109" s="32" t="s">
        <v>266</v>
      </c>
      <c r="AY109" s="32" t="s">
        <v>266</v>
      </c>
      <c r="AZ109" s="32" t="s">
        <v>271</v>
      </c>
      <c r="BA109" s="32" t="s">
        <v>272</v>
      </c>
      <c r="BB109" s="32" t="s">
        <v>273</v>
      </c>
      <c r="BD109" s="32" t="s">
        <v>267</v>
      </c>
      <c r="BE109" s="58" t="s">
        <v>266</v>
      </c>
    </row>
    <row r="110" spans="1:57" ht="16.5" customHeight="1" x14ac:dyDescent="0.25">
      <c r="A110" s="32">
        <v>110</v>
      </c>
      <c r="B110" s="23" t="s">
        <v>610</v>
      </c>
      <c r="C110" s="32" t="s">
        <v>365</v>
      </c>
      <c r="D110" s="23" t="s">
        <v>611</v>
      </c>
      <c r="E110" s="23" t="s">
        <v>378</v>
      </c>
      <c r="F110" s="23"/>
      <c r="G110" s="23" t="s">
        <v>580</v>
      </c>
      <c r="H110" s="23" t="str">
        <f>VLOOKUP(G110,Sheet1!$A$22:$B$35,2)</f>
        <v>Cắt gọt kim loại</v>
      </c>
      <c r="I110" s="23" t="s">
        <v>190</v>
      </c>
      <c r="J110" s="33" t="s">
        <v>192</v>
      </c>
      <c r="K110" s="33" t="b">
        <f>IF(AND(J110="Nữ",OR(N110="Khá",N110="Giỏi")),"học bổng")</f>
        <v>0</v>
      </c>
      <c r="L110" s="23">
        <v>1994</v>
      </c>
      <c r="M110" s="23">
        <f t="shared" si="1"/>
        <v>24</v>
      </c>
      <c r="N110" s="33"/>
      <c r="O110" s="34" t="s">
        <v>195</v>
      </c>
      <c r="P110" s="33"/>
      <c r="Q110" s="33"/>
      <c r="R110" s="33"/>
      <c r="S110" s="32" t="s">
        <v>202</v>
      </c>
      <c r="T110" s="32" t="s">
        <v>579</v>
      </c>
      <c r="U110" s="32" t="s">
        <v>367</v>
      </c>
      <c r="V110" s="32" t="s">
        <v>92</v>
      </c>
      <c r="W110" s="32" t="s">
        <v>1114</v>
      </c>
      <c r="Y110" s="32" t="s">
        <v>217</v>
      </c>
      <c r="Z110" s="32" t="s">
        <v>217</v>
      </c>
      <c r="AA110" s="32" t="s">
        <v>296</v>
      </c>
      <c r="AB110" s="32">
        <v>7000000</v>
      </c>
      <c r="AC110" s="32" t="s">
        <v>185</v>
      </c>
      <c r="AD110" s="32" t="s">
        <v>102</v>
      </c>
      <c r="AE110" s="32" t="s">
        <v>235</v>
      </c>
      <c r="AG110" s="32" t="s">
        <v>330</v>
      </c>
      <c r="AH110" s="32" t="s">
        <v>581</v>
      </c>
      <c r="AI110" s="32" t="s">
        <v>235</v>
      </c>
      <c r="AW110" s="32" t="s">
        <v>266</v>
      </c>
      <c r="AX110" s="32" t="s">
        <v>266</v>
      </c>
      <c r="AY110" s="32" t="s">
        <v>266</v>
      </c>
      <c r="AZ110" s="32" t="s">
        <v>271</v>
      </c>
      <c r="BA110" s="32" t="s">
        <v>272</v>
      </c>
      <c r="BB110" s="32" t="s">
        <v>273</v>
      </c>
      <c r="BD110" s="32" t="s">
        <v>267</v>
      </c>
      <c r="BE110" s="58" t="s">
        <v>266</v>
      </c>
    </row>
    <row r="111" spans="1:57" ht="16.5" customHeight="1" x14ac:dyDescent="0.25">
      <c r="A111" s="32">
        <v>111</v>
      </c>
      <c r="B111" s="23" t="s">
        <v>612</v>
      </c>
      <c r="C111" s="32" t="s">
        <v>613</v>
      </c>
      <c r="D111" s="23" t="s">
        <v>614</v>
      </c>
      <c r="E111" s="23" t="s">
        <v>332</v>
      </c>
      <c r="F111" s="23"/>
      <c r="G111" s="23" t="s">
        <v>580</v>
      </c>
      <c r="H111" s="23" t="str">
        <f>VLOOKUP(G111,Sheet1!$A$22:$B$35,2)</f>
        <v>Cắt gọt kim loại</v>
      </c>
      <c r="I111" s="23" t="s">
        <v>190</v>
      </c>
      <c r="J111" s="33" t="s">
        <v>192</v>
      </c>
      <c r="K111" s="33" t="b">
        <f>IF(AND(J111="Nữ",OR(N111="Khá",N111="Giỏi")),"học bổng")</f>
        <v>0</v>
      </c>
      <c r="L111" s="23">
        <v>1989</v>
      </c>
      <c r="M111" s="23">
        <f t="shared" si="1"/>
        <v>29</v>
      </c>
      <c r="N111" s="33"/>
      <c r="O111" s="34" t="s">
        <v>195</v>
      </c>
      <c r="P111" s="33"/>
      <c r="Q111" s="33"/>
      <c r="R111" s="33"/>
      <c r="S111" s="32" t="s">
        <v>202</v>
      </c>
      <c r="T111" s="32" t="s">
        <v>579</v>
      </c>
      <c r="U111" s="32" t="s">
        <v>367</v>
      </c>
      <c r="V111" s="32" t="s">
        <v>92</v>
      </c>
      <c r="W111" s="32" t="s">
        <v>1114</v>
      </c>
      <c r="Y111" s="32" t="s">
        <v>217</v>
      </c>
      <c r="Z111" s="32" t="s">
        <v>217</v>
      </c>
      <c r="AA111" s="32" t="s">
        <v>296</v>
      </c>
      <c r="AB111" s="32">
        <v>7000000</v>
      </c>
      <c r="AC111" s="32" t="s">
        <v>185</v>
      </c>
      <c r="AD111" s="32" t="s">
        <v>102</v>
      </c>
      <c r="AE111" s="32" t="s">
        <v>235</v>
      </c>
      <c r="AG111" s="32" t="s">
        <v>330</v>
      </c>
      <c r="AH111" s="32" t="s">
        <v>581</v>
      </c>
      <c r="AI111" s="32" t="s">
        <v>235</v>
      </c>
      <c r="AW111" s="32" t="s">
        <v>266</v>
      </c>
      <c r="AX111" s="32" t="s">
        <v>266</v>
      </c>
      <c r="AY111" s="32" t="s">
        <v>266</v>
      </c>
      <c r="AZ111" s="32" t="s">
        <v>271</v>
      </c>
      <c r="BA111" s="32" t="s">
        <v>272</v>
      </c>
      <c r="BB111" s="32" t="s">
        <v>273</v>
      </c>
      <c r="BD111" s="32" t="s">
        <v>267</v>
      </c>
      <c r="BE111" s="58" t="s">
        <v>266</v>
      </c>
    </row>
    <row r="112" spans="1:57" ht="16.5" customHeight="1" x14ac:dyDescent="0.25">
      <c r="A112" s="32">
        <v>112</v>
      </c>
      <c r="B112" s="23" t="s">
        <v>615</v>
      </c>
      <c r="C112" s="32" t="s">
        <v>616</v>
      </c>
      <c r="D112" s="23" t="s">
        <v>617</v>
      </c>
      <c r="E112" s="23" t="s">
        <v>591</v>
      </c>
      <c r="F112" s="23"/>
      <c r="G112" s="23" t="s">
        <v>580</v>
      </c>
      <c r="H112" s="23" t="str">
        <f>VLOOKUP(G112,Sheet1!$A$22:$B$35,2)</f>
        <v>Cắt gọt kim loại</v>
      </c>
      <c r="I112" s="23" t="s">
        <v>190</v>
      </c>
      <c r="J112" s="33" t="s">
        <v>192</v>
      </c>
      <c r="K112" s="33" t="b">
        <f>IF(AND(J112="Nữ",OR(N112="Khá",N112="Giỏi")),"học bổng")</f>
        <v>0</v>
      </c>
      <c r="L112" s="23">
        <v>1982</v>
      </c>
      <c r="M112" s="23">
        <f t="shared" si="1"/>
        <v>36</v>
      </c>
      <c r="N112" s="33"/>
      <c r="O112" s="34" t="s">
        <v>195</v>
      </c>
      <c r="P112" s="33"/>
      <c r="Q112" s="33"/>
      <c r="R112" s="33"/>
      <c r="S112" s="32" t="s">
        <v>202</v>
      </c>
      <c r="T112" s="32" t="s">
        <v>579</v>
      </c>
      <c r="U112" s="32" t="s">
        <v>367</v>
      </c>
      <c r="V112" s="32" t="s">
        <v>91</v>
      </c>
      <c r="W112" s="32" t="s">
        <v>1118</v>
      </c>
      <c r="Y112" s="32" t="s">
        <v>217</v>
      </c>
      <c r="Z112" s="32" t="s">
        <v>217</v>
      </c>
      <c r="AA112" s="32" t="s">
        <v>296</v>
      </c>
      <c r="AB112" s="32">
        <v>7000000</v>
      </c>
      <c r="AC112" s="32" t="s">
        <v>185</v>
      </c>
      <c r="AD112" s="32" t="s">
        <v>102</v>
      </c>
      <c r="AE112" s="32" t="s">
        <v>235</v>
      </c>
      <c r="AG112" s="32" t="s">
        <v>330</v>
      </c>
      <c r="AH112" s="32" t="s">
        <v>581</v>
      </c>
      <c r="AI112" s="32" t="s">
        <v>235</v>
      </c>
      <c r="AW112" s="32" t="s">
        <v>266</v>
      </c>
      <c r="AX112" s="32" t="s">
        <v>266</v>
      </c>
      <c r="AY112" s="32" t="s">
        <v>266</v>
      </c>
      <c r="AZ112" s="32" t="s">
        <v>271</v>
      </c>
      <c r="BA112" s="32" t="s">
        <v>272</v>
      </c>
      <c r="BB112" s="32" t="s">
        <v>273</v>
      </c>
      <c r="BD112" s="32" t="s">
        <v>267</v>
      </c>
      <c r="BE112" s="58" t="s">
        <v>266</v>
      </c>
    </row>
    <row r="113" spans="1:57" ht="16.5" customHeight="1" x14ac:dyDescent="0.25">
      <c r="A113" s="32">
        <v>113</v>
      </c>
      <c r="B113" s="23" t="s">
        <v>618</v>
      </c>
      <c r="C113" s="32" t="s">
        <v>593</v>
      </c>
      <c r="D113" s="23" t="s">
        <v>324</v>
      </c>
      <c r="E113" s="23" t="s">
        <v>463</v>
      </c>
      <c r="F113" s="23"/>
      <c r="G113" s="23" t="s">
        <v>580</v>
      </c>
      <c r="H113" s="23" t="str">
        <f>VLOOKUP(G113,Sheet1!$A$22:$B$35,2)</f>
        <v>Cắt gọt kim loại</v>
      </c>
      <c r="I113" s="23" t="s">
        <v>190</v>
      </c>
      <c r="J113" s="33" t="s">
        <v>192</v>
      </c>
      <c r="K113" s="33" t="b">
        <f>IF(AND(J113="Nữ",OR(N113="Khá",N113="Giỏi")),"học bổng")</f>
        <v>0</v>
      </c>
      <c r="L113" s="23">
        <v>1992</v>
      </c>
      <c r="M113" s="23">
        <f t="shared" si="1"/>
        <v>26</v>
      </c>
      <c r="N113" s="33"/>
      <c r="O113" s="34" t="s">
        <v>195</v>
      </c>
      <c r="P113" s="33"/>
      <c r="Q113" s="33"/>
      <c r="R113" s="33"/>
      <c r="S113" s="32" t="s">
        <v>202</v>
      </c>
      <c r="T113" s="32" t="s">
        <v>579</v>
      </c>
      <c r="U113" s="32" t="s">
        <v>309</v>
      </c>
      <c r="V113" s="32" t="s">
        <v>91</v>
      </c>
      <c r="W113" s="32" t="s">
        <v>1118</v>
      </c>
      <c r="Y113" s="32" t="s">
        <v>217</v>
      </c>
      <c r="Z113" s="32" t="s">
        <v>217</v>
      </c>
      <c r="AA113" s="32" t="s">
        <v>296</v>
      </c>
      <c r="AC113" s="32" t="s">
        <v>184</v>
      </c>
      <c r="AD113" s="32" t="s">
        <v>100</v>
      </c>
      <c r="AE113" s="32" t="s">
        <v>234</v>
      </c>
      <c r="AF113" s="32" t="s">
        <v>221</v>
      </c>
      <c r="AG113" s="32" t="s">
        <v>330</v>
      </c>
      <c r="AH113" s="32" t="s">
        <v>581</v>
      </c>
      <c r="AI113" s="32" t="s">
        <v>234</v>
      </c>
      <c r="AK113" s="32" t="s">
        <v>238</v>
      </c>
      <c r="AW113" s="32" t="s">
        <v>266</v>
      </c>
      <c r="AX113" s="32" t="s">
        <v>266</v>
      </c>
      <c r="AY113" s="32" t="s">
        <v>266</v>
      </c>
      <c r="AZ113" s="32" t="s">
        <v>271</v>
      </c>
      <c r="BA113" s="32" t="s">
        <v>272</v>
      </c>
      <c r="BB113" s="32" t="s">
        <v>273</v>
      </c>
      <c r="BD113" s="32" t="s">
        <v>267</v>
      </c>
      <c r="BE113" s="58" t="s">
        <v>266</v>
      </c>
    </row>
    <row r="114" spans="1:57" ht="16.5" customHeight="1" x14ac:dyDescent="0.25">
      <c r="A114" s="32">
        <v>114</v>
      </c>
      <c r="B114" s="23" t="s">
        <v>619</v>
      </c>
      <c r="C114" s="32" t="s">
        <v>587</v>
      </c>
      <c r="D114" s="23" t="s">
        <v>308</v>
      </c>
      <c r="E114" s="23" t="s">
        <v>346</v>
      </c>
      <c r="F114" s="23"/>
      <c r="G114" s="23" t="s">
        <v>580</v>
      </c>
      <c r="H114" s="23" t="str">
        <f>VLOOKUP(G114,Sheet1!$A$22:$B$35,2)</f>
        <v>Cắt gọt kim loại</v>
      </c>
      <c r="I114" s="23" t="s">
        <v>190</v>
      </c>
      <c r="J114" s="33" t="s">
        <v>192</v>
      </c>
      <c r="K114" s="33" t="b">
        <f>IF(AND(J114="Nữ",OR(N114="Khá",N114="Giỏi")),"học bổng")</f>
        <v>0</v>
      </c>
      <c r="L114" s="23">
        <v>1989</v>
      </c>
      <c r="M114" s="23">
        <f t="shared" si="1"/>
        <v>29</v>
      </c>
      <c r="N114" s="33"/>
      <c r="O114" s="34" t="s">
        <v>195</v>
      </c>
      <c r="P114" s="33"/>
      <c r="Q114" s="33"/>
      <c r="R114" s="33"/>
      <c r="S114" s="32" t="s">
        <v>202</v>
      </c>
      <c r="T114" s="32" t="s">
        <v>579</v>
      </c>
      <c r="U114" s="32" t="s">
        <v>309</v>
      </c>
      <c r="V114" s="32" t="s">
        <v>90</v>
      </c>
      <c r="W114" s="32" t="s">
        <v>1118</v>
      </c>
      <c r="Y114" s="32" t="s">
        <v>217</v>
      </c>
      <c r="Z114" s="32" t="s">
        <v>217</v>
      </c>
      <c r="AA114" s="32" t="s">
        <v>296</v>
      </c>
      <c r="AC114" s="32" t="s">
        <v>185</v>
      </c>
      <c r="AD114" s="32" t="s">
        <v>101</v>
      </c>
      <c r="AE114" s="32" t="s">
        <v>235</v>
      </c>
      <c r="AG114" s="32" t="s">
        <v>330</v>
      </c>
      <c r="AH114" s="32" t="s">
        <v>581</v>
      </c>
      <c r="AI114" s="32" t="s">
        <v>235</v>
      </c>
      <c r="AW114" s="32" t="s">
        <v>266</v>
      </c>
      <c r="AX114" s="32" t="s">
        <v>266</v>
      </c>
      <c r="AY114" s="32" t="s">
        <v>266</v>
      </c>
      <c r="AZ114" s="32" t="s">
        <v>271</v>
      </c>
      <c r="BA114" s="32" t="s">
        <v>272</v>
      </c>
      <c r="BB114" s="32" t="s">
        <v>273</v>
      </c>
      <c r="BD114" s="32" t="s">
        <v>267</v>
      </c>
      <c r="BE114" s="58" t="s">
        <v>266</v>
      </c>
    </row>
    <row r="115" spans="1:57" ht="16.5" customHeight="1" x14ac:dyDescent="0.25">
      <c r="A115" s="32">
        <v>115</v>
      </c>
      <c r="B115" s="23" t="s">
        <v>620</v>
      </c>
      <c r="C115" s="32" t="s">
        <v>621</v>
      </c>
      <c r="D115" s="23" t="s">
        <v>622</v>
      </c>
      <c r="E115" s="23" t="s">
        <v>623</v>
      </c>
      <c r="F115" s="23"/>
      <c r="G115" s="23" t="s">
        <v>580</v>
      </c>
      <c r="H115" s="23" t="str">
        <f>VLOOKUP(G115,Sheet1!$A$22:$B$35,2)</f>
        <v>Cắt gọt kim loại</v>
      </c>
      <c r="I115" s="23" t="s">
        <v>190</v>
      </c>
      <c r="J115" s="33" t="s">
        <v>192</v>
      </c>
      <c r="K115" s="33" t="b">
        <f>IF(AND(J115="Nữ",OR(N115="Khá",N115="Giỏi")),"học bổng")</f>
        <v>0</v>
      </c>
      <c r="L115" s="23">
        <v>1994</v>
      </c>
      <c r="M115" s="23">
        <f t="shared" si="1"/>
        <v>24</v>
      </c>
      <c r="N115" s="33"/>
      <c r="O115" s="34" t="s">
        <v>195</v>
      </c>
      <c r="P115" s="33"/>
      <c r="Q115" s="33"/>
      <c r="R115" s="33"/>
      <c r="S115" s="32" t="s">
        <v>202</v>
      </c>
      <c r="T115" s="32" t="s">
        <v>579</v>
      </c>
      <c r="V115" s="32" t="s">
        <v>92</v>
      </c>
      <c r="W115" s="32" t="s">
        <v>1118</v>
      </c>
      <c r="Y115" s="32" t="s">
        <v>217</v>
      </c>
      <c r="Z115" s="32" t="s">
        <v>217</v>
      </c>
      <c r="AA115" s="32" t="s">
        <v>296</v>
      </c>
      <c r="AC115" s="32" t="s">
        <v>184</v>
      </c>
      <c r="AD115" s="32" t="s">
        <v>101</v>
      </c>
      <c r="AE115" s="32" t="s">
        <v>234</v>
      </c>
      <c r="AF115" s="32" t="s">
        <v>221</v>
      </c>
      <c r="AG115" s="32" t="s">
        <v>330</v>
      </c>
      <c r="AH115" s="32" t="s">
        <v>581</v>
      </c>
      <c r="AI115" s="32" t="s">
        <v>234</v>
      </c>
      <c r="AK115" s="32" t="s">
        <v>238</v>
      </c>
      <c r="AW115" s="32" t="s">
        <v>266</v>
      </c>
      <c r="AX115" s="32" t="s">
        <v>266</v>
      </c>
      <c r="AY115" s="32" t="s">
        <v>266</v>
      </c>
      <c r="AZ115" s="32" t="s">
        <v>271</v>
      </c>
      <c r="BA115" s="32" t="s">
        <v>272</v>
      </c>
      <c r="BB115" s="32" t="s">
        <v>273</v>
      </c>
      <c r="BD115" s="32" t="s">
        <v>267</v>
      </c>
      <c r="BE115" s="58" t="s">
        <v>266</v>
      </c>
    </row>
    <row r="116" spans="1:57" ht="16.5" customHeight="1" x14ac:dyDescent="0.25">
      <c r="A116" s="32">
        <v>116</v>
      </c>
      <c r="B116" s="23" t="s">
        <v>624</v>
      </c>
      <c r="C116" s="32" t="s">
        <v>616</v>
      </c>
      <c r="D116" s="23" t="s">
        <v>320</v>
      </c>
      <c r="E116" s="23" t="s">
        <v>625</v>
      </c>
      <c r="F116" s="23"/>
      <c r="G116" s="23" t="s">
        <v>580</v>
      </c>
      <c r="H116" s="23" t="str">
        <f>VLOOKUP(G116,Sheet1!$A$22:$B$35,2)</f>
        <v>Cắt gọt kim loại</v>
      </c>
      <c r="I116" s="23" t="s">
        <v>190</v>
      </c>
      <c r="J116" s="33" t="s">
        <v>192</v>
      </c>
      <c r="K116" s="33" t="b">
        <f>IF(AND(J116="Nữ",OR(N116="Khá",N116="Giỏi")),"học bổng")</f>
        <v>0</v>
      </c>
      <c r="L116" s="23">
        <v>1991</v>
      </c>
      <c r="M116" s="23">
        <f t="shared" si="1"/>
        <v>27</v>
      </c>
      <c r="N116" s="33"/>
      <c r="O116" s="34" t="s">
        <v>199</v>
      </c>
      <c r="P116" s="33" t="s">
        <v>626</v>
      </c>
      <c r="Q116" s="33"/>
      <c r="R116" s="33"/>
      <c r="W116" s="32" t="e">
        <v>#N/A</v>
      </c>
      <c r="AW116" s="32" t="s">
        <v>266</v>
      </c>
      <c r="AX116" s="32" t="s">
        <v>266</v>
      </c>
      <c r="AY116" s="32" t="s">
        <v>266</v>
      </c>
      <c r="AZ116" s="32" t="s">
        <v>271</v>
      </c>
      <c r="BA116" s="32" t="s">
        <v>272</v>
      </c>
      <c r="BB116" s="32" t="s">
        <v>273</v>
      </c>
      <c r="BD116" s="32" t="s">
        <v>267</v>
      </c>
      <c r="BE116" s="58" t="s">
        <v>266</v>
      </c>
    </row>
    <row r="117" spans="1:57" ht="16.5" customHeight="1" x14ac:dyDescent="0.25">
      <c r="A117" s="32">
        <v>117</v>
      </c>
      <c r="B117" s="23" t="s">
        <v>627</v>
      </c>
      <c r="C117" s="32" t="s">
        <v>628</v>
      </c>
      <c r="D117" s="23" t="s">
        <v>629</v>
      </c>
      <c r="E117" s="23" t="s">
        <v>630</v>
      </c>
      <c r="F117" s="23"/>
      <c r="G117" s="23" t="s">
        <v>580</v>
      </c>
      <c r="H117" s="23" t="str">
        <f>VLOOKUP(G117,Sheet1!$A$22:$B$35,2)</f>
        <v>Cắt gọt kim loại</v>
      </c>
      <c r="I117" s="23" t="s">
        <v>190</v>
      </c>
      <c r="J117" s="33" t="s">
        <v>192</v>
      </c>
      <c r="K117" s="33" t="b">
        <f>IF(AND(J117="Nữ",OR(N117="Khá",N117="Giỏi")),"học bổng")</f>
        <v>0</v>
      </c>
      <c r="L117" s="23">
        <v>1994</v>
      </c>
      <c r="M117" s="23">
        <f t="shared" si="1"/>
        <v>24</v>
      </c>
      <c r="N117" s="33"/>
      <c r="O117" s="34" t="s">
        <v>195</v>
      </c>
      <c r="P117" s="33"/>
      <c r="Q117" s="33"/>
      <c r="R117" s="33"/>
      <c r="S117" s="32" t="s">
        <v>202</v>
      </c>
      <c r="T117" s="32" t="s">
        <v>579</v>
      </c>
      <c r="U117" s="32" t="s">
        <v>309</v>
      </c>
      <c r="V117" s="32" t="s">
        <v>91</v>
      </c>
      <c r="W117" s="32" t="s">
        <v>1118</v>
      </c>
      <c r="Y117" s="32" t="s">
        <v>217</v>
      </c>
      <c r="Z117" s="32" t="s">
        <v>217</v>
      </c>
      <c r="AA117" s="32" t="s">
        <v>296</v>
      </c>
      <c r="AC117" s="32" t="s">
        <v>186</v>
      </c>
      <c r="AD117" s="32" t="s">
        <v>100</v>
      </c>
      <c r="AE117" s="32" t="s">
        <v>234</v>
      </c>
      <c r="AF117" s="32" t="s">
        <v>221</v>
      </c>
      <c r="AG117" s="32" t="s">
        <v>330</v>
      </c>
      <c r="AH117" s="32" t="s">
        <v>581</v>
      </c>
      <c r="AI117" s="32" t="s">
        <v>235</v>
      </c>
      <c r="AW117" s="32" t="s">
        <v>266</v>
      </c>
      <c r="AX117" s="32" t="s">
        <v>266</v>
      </c>
      <c r="AY117" s="32" t="s">
        <v>266</v>
      </c>
      <c r="AZ117" s="32" t="s">
        <v>271</v>
      </c>
      <c r="BA117" s="32" t="s">
        <v>272</v>
      </c>
      <c r="BB117" s="32" t="s">
        <v>273</v>
      </c>
      <c r="BD117" s="32" t="s">
        <v>267</v>
      </c>
      <c r="BE117" s="58" t="s">
        <v>266</v>
      </c>
    </row>
    <row r="118" spans="1:57" ht="16.5" customHeight="1" x14ac:dyDescent="0.25">
      <c r="A118" s="32">
        <v>118</v>
      </c>
      <c r="B118" s="23" t="s">
        <v>631</v>
      </c>
      <c r="C118" s="32" t="s">
        <v>593</v>
      </c>
      <c r="D118" s="23" t="s">
        <v>324</v>
      </c>
      <c r="E118" s="23" t="s">
        <v>578</v>
      </c>
      <c r="F118" s="23"/>
      <c r="G118" s="23" t="s">
        <v>580</v>
      </c>
      <c r="H118" s="23" t="str">
        <f>VLOOKUP(G118,Sheet1!$A$22:$B$35,2)</f>
        <v>Cắt gọt kim loại</v>
      </c>
      <c r="I118" s="23" t="s">
        <v>190</v>
      </c>
      <c r="J118" s="33" t="s">
        <v>192</v>
      </c>
      <c r="K118" s="33" t="b">
        <f>IF(AND(J118="Nữ",OR(N118="Khá",N118="Giỏi")),"học bổng")</f>
        <v>0</v>
      </c>
      <c r="L118" s="23">
        <v>1994</v>
      </c>
      <c r="M118" s="23">
        <f t="shared" si="1"/>
        <v>24</v>
      </c>
      <c r="N118" s="33"/>
      <c r="O118" s="34" t="s">
        <v>195</v>
      </c>
      <c r="P118" s="33"/>
      <c r="Q118" s="33"/>
      <c r="R118" s="33"/>
      <c r="S118" s="32" t="s">
        <v>202</v>
      </c>
      <c r="T118" s="32" t="s">
        <v>579</v>
      </c>
      <c r="U118" s="32" t="s">
        <v>309</v>
      </c>
      <c r="V118" s="32" t="s">
        <v>92</v>
      </c>
      <c r="W118" s="32" t="s">
        <v>1114</v>
      </c>
      <c r="Y118" s="32" t="s">
        <v>217</v>
      </c>
      <c r="Z118" s="32" t="s">
        <v>217</v>
      </c>
      <c r="AA118" s="32" t="s">
        <v>296</v>
      </c>
      <c r="AC118" s="32" t="s">
        <v>184</v>
      </c>
      <c r="AD118" s="32" t="s">
        <v>102</v>
      </c>
      <c r="AE118" s="32" t="s">
        <v>234</v>
      </c>
      <c r="AF118" s="32" t="s">
        <v>221</v>
      </c>
      <c r="AG118" s="32" t="s">
        <v>330</v>
      </c>
      <c r="AH118" s="32" t="s">
        <v>581</v>
      </c>
      <c r="AI118" s="32" t="s">
        <v>235</v>
      </c>
      <c r="AW118" s="32" t="s">
        <v>266</v>
      </c>
      <c r="AX118" s="32" t="s">
        <v>266</v>
      </c>
      <c r="AY118" s="32" t="s">
        <v>266</v>
      </c>
      <c r="AZ118" s="32" t="s">
        <v>271</v>
      </c>
      <c r="BA118" s="32" t="s">
        <v>273</v>
      </c>
      <c r="BD118" s="32" t="s">
        <v>266</v>
      </c>
      <c r="BE118" s="58" t="s">
        <v>266</v>
      </c>
    </row>
    <row r="119" spans="1:57" ht="16.5" customHeight="1" x14ac:dyDescent="0.25">
      <c r="A119" s="32">
        <v>119</v>
      </c>
      <c r="B119" s="23" t="s">
        <v>632</v>
      </c>
      <c r="C119" s="32" t="s">
        <v>485</v>
      </c>
      <c r="D119" s="23" t="s">
        <v>320</v>
      </c>
      <c r="E119" s="23" t="s">
        <v>633</v>
      </c>
      <c r="F119" s="23"/>
      <c r="G119" s="23" t="s">
        <v>580</v>
      </c>
      <c r="H119" s="23" t="str">
        <f>VLOOKUP(G119,Sheet1!$A$22:$B$35,2)</f>
        <v>Cắt gọt kim loại</v>
      </c>
      <c r="I119" s="23" t="s">
        <v>190</v>
      </c>
      <c r="J119" s="33" t="s">
        <v>192</v>
      </c>
      <c r="K119" s="33" t="b">
        <f>IF(AND(J119="Nữ",OR(N119="Khá",N119="Giỏi")),"học bổng")</f>
        <v>0</v>
      </c>
      <c r="L119" s="23">
        <v>1994</v>
      </c>
      <c r="M119" s="23">
        <f t="shared" si="1"/>
        <v>24</v>
      </c>
      <c r="N119" s="33"/>
      <c r="O119" s="34" t="s">
        <v>195</v>
      </c>
      <c r="P119" s="33"/>
      <c r="Q119" s="33"/>
      <c r="R119" s="33"/>
      <c r="S119" s="32" t="s">
        <v>106</v>
      </c>
      <c r="U119" s="32" t="s">
        <v>327</v>
      </c>
      <c r="V119" s="32" t="s">
        <v>187</v>
      </c>
      <c r="W119" s="32" t="s">
        <v>1118</v>
      </c>
      <c r="Y119" s="32" t="s">
        <v>217</v>
      </c>
      <c r="Z119" s="32" t="s">
        <v>217</v>
      </c>
      <c r="AA119" s="32" t="s">
        <v>296</v>
      </c>
      <c r="AC119" s="32" t="s">
        <v>184</v>
      </c>
      <c r="AD119" s="32" t="s">
        <v>100</v>
      </c>
      <c r="AE119" s="32" t="s">
        <v>234</v>
      </c>
      <c r="AF119" s="32" t="s">
        <v>292</v>
      </c>
      <c r="AG119" s="32" t="s">
        <v>330</v>
      </c>
      <c r="AH119" s="32" t="s">
        <v>581</v>
      </c>
      <c r="AI119" s="32" t="s">
        <v>235</v>
      </c>
      <c r="AW119" s="32" t="s">
        <v>266</v>
      </c>
      <c r="AX119" s="32" t="s">
        <v>266</v>
      </c>
      <c r="AY119" s="32" t="s">
        <v>266</v>
      </c>
      <c r="AZ119" s="32" t="s">
        <v>271</v>
      </c>
      <c r="BA119" s="32" t="s">
        <v>273</v>
      </c>
      <c r="BD119" s="32" t="s">
        <v>266</v>
      </c>
      <c r="BE119" s="58" t="s">
        <v>266</v>
      </c>
    </row>
    <row r="120" spans="1:57" ht="16.5" customHeight="1" x14ac:dyDescent="0.25">
      <c r="A120" s="32">
        <v>120</v>
      </c>
      <c r="B120" s="23" t="s">
        <v>634</v>
      </c>
      <c r="C120" s="32" t="s">
        <v>586</v>
      </c>
      <c r="D120" s="23" t="s">
        <v>635</v>
      </c>
      <c r="E120" s="23" t="s">
        <v>636</v>
      </c>
      <c r="F120" s="23"/>
      <c r="G120" s="23" t="s">
        <v>580</v>
      </c>
      <c r="H120" s="23" t="str">
        <f>VLOOKUP(G120,Sheet1!$A$22:$B$35,2)</f>
        <v>Cắt gọt kim loại</v>
      </c>
      <c r="I120" s="23" t="s">
        <v>190</v>
      </c>
      <c r="J120" s="33" t="s">
        <v>192</v>
      </c>
      <c r="K120" s="33" t="b">
        <f>IF(AND(J120="Nữ",OR(N120="Khá",N120="Giỏi")),"học bổng")</f>
        <v>0</v>
      </c>
      <c r="L120" s="23">
        <v>1993</v>
      </c>
      <c r="M120" s="23">
        <f t="shared" si="1"/>
        <v>25</v>
      </c>
      <c r="N120" s="33"/>
      <c r="O120" s="34" t="s">
        <v>195</v>
      </c>
      <c r="P120" s="33"/>
      <c r="Q120" s="33"/>
      <c r="R120" s="33"/>
      <c r="S120" s="32" t="s">
        <v>202</v>
      </c>
      <c r="T120" s="32" t="s">
        <v>579</v>
      </c>
      <c r="U120" s="32" t="s">
        <v>309</v>
      </c>
      <c r="V120" s="32" t="s">
        <v>91</v>
      </c>
      <c r="W120" s="32" t="s">
        <v>1114</v>
      </c>
      <c r="Y120" s="32" t="s">
        <v>217</v>
      </c>
      <c r="Z120" s="32" t="s">
        <v>217</v>
      </c>
      <c r="AA120" s="32" t="s">
        <v>296</v>
      </c>
      <c r="AC120" s="32" t="s">
        <v>184</v>
      </c>
      <c r="AD120" s="32" t="s">
        <v>102</v>
      </c>
      <c r="AE120" s="32" t="s">
        <v>234</v>
      </c>
      <c r="AF120" s="32" t="s">
        <v>221</v>
      </c>
      <c r="AG120" s="32" t="s">
        <v>330</v>
      </c>
      <c r="AH120" s="32" t="s">
        <v>581</v>
      </c>
      <c r="AI120" s="32" t="s">
        <v>235</v>
      </c>
      <c r="AW120" s="32" t="s">
        <v>266</v>
      </c>
      <c r="AX120" s="32" t="s">
        <v>266</v>
      </c>
      <c r="AY120" s="32" t="s">
        <v>266</v>
      </c>
      <c r="AZ120" s="32" t="s">
        <v>271</v>
      </c>
      <c r="BA120" s="32" t="s">
        <v>272</v>
      </c>
      <c r="BB120" s="32" t="s">
        <v>273</v>
      </c>
      <c r="BD120" s="32" t="s">
        <v>266</v>
      </c>
      <c r="BE120" s="58" t="s">
        <v>266</v>
      </c>
    </row>
    <row r="121" spans="1:57" ht="16.5" customHeight="1" x14ac:dyDescent="0.25">
      <c r="A121" s="32">
        <v>121</v>
      </c>
      <c r="B121" s="23" t="s">
        <v>637</v>
      </c>
      <c r="C121" s="32" t="s">
        <v>365</v>
      </c>
      <c r="D121" s="23" t="s">
        <v>638</v>
      </c>
      <c r="E121" s="23" t="s">
        <v>594</v>
      </c>
      <c r="F121" s="23"/>
      <c r="G121" s="23" t="s">
        <v>580</v>
      </c>
      <c r="H121" s="23" t="str">
        <f>VLOOKUP(G121,Sheet1!$A$22:$B$35,2)</f>
        <v>Cắt gọt kim loại</v>
      </c>
      <c r="I121" s="23" t="s">
        <v>190</v>
      </c>
      <c r="J121" s="33" t="s">
        <v>192</v>
      </c>
      <c r="K121" s="33" t="b">
        <f>IF(AND(J121="Nữ",OR(N121="Khá",N121="Giỏi")),"học bổng")</f>
        <v>0</v>
      </c>
      <c r="L121" s="23">
        <v>1994</v>
      </c>
      <c r="M121" s="23">
        <f t="shared" si="1"/>
        <v>24</v>
      </c>
      <c r="N121" s="33"/>
      <c r="O121" s="34" t="s">
        <v>196</v>
      </c>
      <c r="P121" s="33"/>
      <c r="Q121" s="33"/>
      <c r="R121" s="33"/>
      <c r="S121" s="32" t="s">
        <v>106</v>
      </c>
      <c r="U121" s="32" t="s">
        <v>309</v>
      </c>
      <c r="V121" s="32" t="s">
        <v>187</v>
      </c>
      <c r="W121" s="32" t="s">
        <v>1118</v>
      </c>
      <c r="Y121" s="32" t="s">
        <v>217</v>
      </c>
      <c r="Z121" s="32" t="s">
        <v>217</v>
      </c>
      <c r="AA121" s="32" t="s">
        <v>296</v>
      </c>
      <c r="AC121" s="32" t="s">
        <v>186</v>
      </c>
      <c r="AD121" s="32" t="s">
        <v>99</v>
      </c>
      <c r="AE121" s="32" t="s">
        <v>235</v>
      </c>
      <c r="AI121" s="32" t="s">
        <v>234</v>
      </c>
      <c r="AK121" s="32" t="s">
        <v>238</v>
      </c>
      <c r="AW121" s="32" t="s">
        <v>266</v>
      </c>
      <c r="AX121" s="32" t="s">
        <v>266</v>
      </c>
      <c r="AY121" s="32" t="s">
        <v>266</v>
      </c>
      <c r="AZ121" s="32" t="s">
        <v>271</v>
      </c>
      <c r="BA121" s="32" t="s">
        <v>272</v>
      </c>
      <c r="BD121" s="32" t="s">
        <v>266</v>
      </c>
      <c r="BE121" s="58" t="s">
        <v>266</v>
      </c>
    </row>
    <row r="122" spans="1:57" ht="16.5" customHeight="1" x14ac:dyDescent="0.25">
      <c r="A122" s="32">
        <v>122</v>
      </c>
      <c r="B122" s="23" t="s">
        <v>639</v>
      </c>
      <c r="C122" s="32" t="s">
        <v>640</v>
      </c>
      <c r="D122" s="23" t="s">
        <v>324</v>
      </c>
      <c r="E122" s="23" t="s">
        <v>641</v>
      </c>
      <c r="F122" s="23"/>
      <c r="G122" s="23" t="s">
        <v>580</v>
      </c>
      <c r="H122" s="23" t="str">
        <f>VLOOKUP(G122,Sheet1!$A$22:$B$35,2)</f>
        <v>Cắt gọt kim loại</v>
      </c>
      <c r="I122" s="23" t="s">
        <v>190</v>
      </c>
      <c r="J122" s="33" t="s">
        <v>192</v>
      </c>
      <c r="K122" s="33" t="b">
        <f>IF(AND(J122="Nữ",OR(N122="Khá",N122="Giỏi")),"học bổng")</f>
        <v>0</v>
      </c>
      <c r="L122" s="23">
        <v>1991</v>
      </c>
      <c r="M122" s="23">
        <f t="shared" si="1"/>
        <v>27</v>
      </c>
      <c r="N122" s="33"/>
      <c r="O122" s="34" t="s">
        <v>195</v>
      </c>
      <c r="P122" s="33"/>
      <c r="Q122" s="33"/>
      <c r="R122" s="33"/>
      <c r="S122" s="32" t="s">
        <v>202</v>
      </c>
      <c r="T122" s="32" t="s">
        <v>579</v>
      </c>
      <c r="U122" s="32" t="s">
        <v>367</v>
      </c>
      <c r="V122" s="32" t="s">
        <v>92</v>
      </c>
      <c r="W122" s="32" t="s">
        <v>1114</v>
      </c>
      <c r="Y122" s="32" t="s">
        <v>217</v>
      </c>
      <c r="Z122" s="32" t="s">
        <v>217</v>
      </c>
      <c r="AA122" s="32" t="s">
        <v>296</v>
      </c>
      <c r="AB122" s="32">
        <v>7000000</v>
      </c>
      <c r="AC122" s="32" t="s">
        <v>185</v>
      </c>
      <c r="AD122" s="32" t="s">
        <v>102</v>
      </c>
      <c r="AE122" s="32" t="s">
        <v>234</v>
      </c>
      <c r="AF122" s="32" t="s">
        <v>221</v>
      </c>
      <c r="AG122" s="32" t="s">
        <v>330</v>
      </c>
      <c r="AH122" s="32" t="s">
        <v>581</v>
      </c>
      <c r="AI122" s="32" t="s">
        <v>235</v>
      </c>
      <c r="AW122" s="32" t="s">
        <v>266</v>
      </c>
      <c r="AX122" s="32" t="s">
        <v>266</v>
      </c>
      <c r="AY122" s="32" t="s">
        <v>266</v>
      </c>
      <c r="AZ122" s="32" t="s">
        <v>271</v>
      </c>
      <c r="BA122" s="32" t="s">
        <v>272</v>
      </c>
      <c r="BB122" s="32" t="s">
        <v>273</v>
      </c>
      <c r="BD122" s="32" t="s">
        <v>266</v>
      </c>
      <c r="BE122" s="58" t="s">
        <v>266</v>
      </c>
    </row>
    <row r="123" spans="1:57" ht="16.5" customHeight="1" x14ac:dyDescent="0.25">
      <c r="A123" s="32">
        <v>123</v>
      </c>
      <c r="B123" s="23" t="s">
        <v>642</v>
      </c>
      <c r="C123" s="32" t="s">
        <v>586</v>
      </c>
      <c r="D123" s="23" t="s">
        <v>324</v>
      </c>
      <c r="E123" s="23" t="s">
        <v>643</v>
      </c>
      <c r="F123" s="23"/>
      <c r="G123" s="23" t="s">
        <v>580</v>
      </c>
      <c r="H123" s="23" t="str">
        <f>VLOOKUP(G123,Sheet1!$A$22:$B$35,2)</f>
        <v>Cắt gọt kim loại</v>
      </c>
      <c r="I123" s="23" t="s">
        <v>190</v>
      </c>
      <c r="J123" s="33" t="s">
        <v>192</v>
      </c>
      <c r="K123" s="33" t="b">
        <f>IF(AND(J123="Nữ",OR(N123="Khá",N123="Giỏi")),"học bổng")</f>
        <v>0</v>
      </c>
      <c r="L123" s="23">
        <v>1994</v>
      </c>
      <c r="M123" s="23">
        <f t="shared" si="1"/>
        <v>24</v>
      </c>
      <c r="N123" s="33"/>
      <c r="O123" s="34" t="s">
        <v>199</v>
      </c>
      <c r="P123" s="33" t="s">
        <v>626</v>
      </c>
      <c r="Q123" s="33"/>
      <c r="R123" s="33"/>
      <c r="W123" s="32" t="e">
        <v>#N/A</v>
      </c>
      <c r="AL123" s="32" t="s">
        <v>243</v>
      </c>
      <c r="AM123" s="32" t="s">
        <v>108</v>
      </c>
      <c r="AN123" s="32" t="s">
        <v>247</v>
      </c>
      <c r="AO123" s="32" t="s">
        <v>250</v>
      </c>
      <c r="AW123" s="32" t="s">
        <v>266</v>
      </c>
      <c r="AX123" s="32" t="s">
        <v>266</v>
      </c>
      <c r="AY123" s="32" t="s">
        <v>266</v>
      </c>
      <c r="AZ123" s="32" t="s">
        <v>271</v>
      </c>
      <c r="BA123" s="32" t="s">
        <v>272</v>
      </c>
      <c r="BB123" s="32" t="s">
        <v>273</v>
      </c>
      <c r="BD123" s="32" t="s">
        <v>266</v>
      </c>
      <c r="BE123" s="58" t="s">
        <v>266</v>
      </c>
    </row>
    <row r="124" spans="1:57" ht="16.5" customHeight="1" x14ac:dyDescent="0.25">
      <c r="A124" s="32">
        <v>124</v>
      </c>
      <c r="B124" s="23" t="s">
        <v>644</v>
      </c>
      <c r="C124" s="32" t="s">
        <v>485</v>
      </c>
      <c r="D124" s="23" t="s">
        <v>320</v>
      </c>
      <c r="E124" s="23" t="s">
        <v>641</v>
      </c>
      <c r="F124" s="23"/>
      <c r="G124" s="23" t="s">
        <v>580</v>
      </c>
      <c r="H124" s="23" t="str">
        <f>VLOOKUP(G124,Sheet1!$A$22:$B$35,2)</f>
        <v>Cắt gọt kim loại</v>
      </c>
      <c r="I124" s="23" t="s">
        <v>190</v>
      </c>
      <c r="J124" s="33" t="s">
        <v>192</v>
      </c>
      <c r="K124" s="33" t="b">
        <f>IF(AND(J124="Nữ",OR(N124="Khá",N124="Giỏi")),"học bổng")</f>
        <v>0</v>
      </c>
      <c r="L124" s="23">
        <v>1992</v>
      </c>
      <c r="M124" s="23">
        <f t="shared" si="1"/>
        <v>26</v>
      </c>
      <c r="N124" s="33"/>
      <c r="O124" s="34" t="s">
        <v>195</v>
      </c>
      <c r="P124" s="33"/>
      <c r="Q124" s="33"/>
      <c r="R124" s="33"/>
      <c r="S124" s="32" t="s">
        <v>106</v>
      </c>
      <c r="T124" s="32" t="s">
        <v>579</v>
      </c>
      <c r="U124" s="32" t="s">
        <v>327</v>
      </c>
      <c r="V124" s="32" t="s">
        <v>187</v>
      </c>
      <c r="W124" s="32" t="s">
        <v>1118</v>
      </c>
      <c r="Y124" s="32" t="s">
        <v>217</v>
      </c>
      <c r="Z124" s="32" t="s">
        <v>217</v>
      </c>
      <c r="AA124" s="32" t="s">
        <v>296</v>
      </c>
      <c r="AC124" s="32" t="s">
        <v>184</v>
      </c>
      <c r="AD124" s="32" t="s">
        <v>100</v>
      </c>
      <c r="AE124" s="32" t="s">
        <v>234</v>
      </c>
      <c r="AF124" s="32" t="s">
        <v>292</v>
      </c>
      <c r="AG124" s="32" t="s">
        <v>330</v>
      </c>
      <c r="AH124" s="32" t="s">
        <v>581</v>
      </c>
      <c r="AI124" s="32" t="s">
        <v>235</v>
      </c>
      <c r="AW124" s="32" t="s">
        <v>266</v>
      </c>
      <c r="AX124" s="32" t="s">
        <v>266</v>
      </c>
      <c r="AY124" s="32" t="s">
        <v>266</v>
      </c>
      <c r="AZ124" s="32" t="s">
        <v>271</v>
      </c>
      <c r="BA124" s="32" t="s">
        <v>273</v>
      </c>
      <c r="BD124" s="32" t="s">
        <v>266</v>
      </c>
      <c r="BE124" s="58" t="s">
        <v>266</v>
      </c>
    </row>
    <row r="125" spans="1:57" ht="16.5" customHeight="1" x14ac:dyDescent="0.25">
      <c r="A125" s="32">
        <v>125</v>
      </c>
      <c r="B125" s="23" t="s">
        <v>645</v>
      </c>
      <c r="C125" s="32" t="s">
        <v>646</v>
      </c>
      <c r="D125" s="23" t="s">
        <v>324</v>
      </c>
      <c r="E125" s="23" t="s">
        <v>369</v>
      </c>
      <c r="F125" s="23"/>
      <c r="G125" s="23" t="s">
        <v>580</v>
      </c>
      <c r="H125" s="23" t="str">
        <f>VLOOKUP(G125,Sheet1!$A$22:$B$35,2)</f>
        <v>Cắt gọt kim loại</v>
      </c>
      <c r="I125" s="23" t="s">
        <v>190</v>
      </c>
      <c r="J125" s="33" t="s">
        <v>192</v>
      </c>
      <c r="K125" s="33" t="b">
        <f>IF(AND(J125="Nữ",OR(N125="Khá",N125="Giỏi")),"học bổng")</f>
        <v>0</v>
      </c>
      <c r="L125" s="23">
        <v>1992</v>
      </c>
      <c r="M125" s="23">
        <f t="shared" si="1"/>
        <v>26</v>
      </c>
      <c r="N125" s="33"/>
      <c r="O125" s="34" t="s">
        <v>195</v>
      </c>
      <c r="P125" s="33"/>
      <c r="Q125" s="33"/>
      <c r="R125" s="33"/>
      <c r="S125" s="32" t="s">
        <v>202</v>
      </c>
      <c r="T125" s="32" t="s">
        <v>579</v>
      </c>
      <c r="U125" s="32" t="s">
        <v>327</v>
      </c>
      <c r="V125" s="32" t="s">
        <v>92</v>
      </c>
      <c r="W125" s="32" t="s">
        <v>1118</v>
      </c>
      <c r="Y125" s="32" t="s">
        <v>217</v>
      </c>
      <c r="Z125" s="32" t="s">
        <v>217</v>
      </c>
      <c r="AA125" s="32" t="s">
        <v>296</v>
      </c>
      <c r="AC125" s="32" t="s">
        <v>184</v>
      </c>
      <c r="AD125" s="32" t="s">
        <v>100</v>
      </c>
      <c r="AE125" s="32" t="s">
        <v>234</v>
      </c>
      <c r="AF125" s="32" t="s">
        <v>221</v>
      </c>
      <c r="AI125" s="32" t="s">
        <v>235</v>
      </c>
      <c r="AW125" s="32" t="s">
        <v>266</v>
      </c>
      <c r="AX125" s="32" t="s">
        <v>266</v>
      </c>
      <c r="AY125" s="32" t="s">
        <v>266</v>
      </c>
      <c r="AZ125" s="32" t="s">
        <v>271</v>
      </c>
      <c r="BA125" s="32" t="s">
        <v>272</v>
      </c>
      <c r="BB125" s="32" t="s">
        <v>273</v>
      </c>
      <c r="BD125" s="32" t="s">
        <v>266</v>
      </c>
      <c r="BE125" s="58" t="s">
        <v>266</v>
      </c>
    </row>
    <row r="126" spans="1:57" ht="16.5" customHeight="1" x14ac:dyDescent="0.25">
      <c r="A126" s="32">
        <v>126</v>
      </c>
      <c r="B126" s="23" t="s">
        <v>647</v>
      </c>
      <c r="C126" s="32" t="s">
        <v>318</v>
      </c>
      <c r="D126" s="23" t="s">
        <v>324</v>
      </c>
      <c r="E126" s="23" t="s">
        <v>648</v>
      </c>
      <c r="F126" s="23"/>
      <c r="G126" s="23" t="s">
        <v>580</v>
      </c>
      <c r="H126" s="23" t="str">
        <f>VLOOKUP(G126,Sheet1!$A$22:$B$35,2)</f>
        <v>Cắt gọt kim loại</v>
      </c>
      <c r="I126" s="23" t="s">
        <v>190</v>
      </c>
      <c r="J126" s="33" t="s">
        <v>192</v>
      </c>
      <c r="K126" s="33" t="b">
        <f>IF(AND(J126="Nữ",OR(N126="Khá",N126="Giỏi")),"học bổng")</f>
        <v>0</v>
      </c>
      <c r="L126" s="23">
        <v>1992</v>
      </c>
      <c r="M126" s="23">
        <f t="shared" si="1"/>
        <v>26</v>
      </c>
      <c r="N126" s="33"/>
      <c r="O126" s="34" t="s">
        <v>195</v>
      </c>
      <c r="P126" s="33"/>
      <c r="Q126" s="33"/>
      <c r="R126" s="33"/>
      <c r="S126" s="32" t="s">
        <v>202</v>
      </c>
      <c r="T126" s="32" t="s">
        <v>579</v>
      </c>
      <c r="U126" s="32" t="s">
        <v>309</v>
      </c>
      <c r="V126" s="32" t="s">
        <v>91</v>
      </c>
      <c r="W126" s="32" t="s">
        <v>1118</v>
      </c>
      <c r="Y126" s="32" t="s">
        <v>217</v>
      </c>
      <c r="Z126" s="32" t="s">
        <v>217</v>
      </c>
      <c r="AA126" s="32" t="s">
        <v>296</v>
      </c>
      <c r="AC126" s="32" t="s">
        <v>184</v>
      </c>
      <c r="AD126" s="32" t="s">
        <v>102</v>
      </c>
      <c r="AE126" s="32" t="s">
        <v>234</v>
      </c>
      <c r="AF126" s="32" t="s">
        <v>221</v>
      </c>
      <c r="AG126" s="32" t="s">
        <v>330</v>
      </c>
      <c r="AH126" s="32" t="s">
        <v>581</v>
      </c>
      <c r="AI126" s="32" t="s">
        <v>235</v>
      </c>
      <c r="AW126" s="32" t="s">
        <v>266</v>
      </c>
      <c r="AX126" s="32" t="s">
        <v>266</v>
      </c>
      <c r="AY126" s="32" t="s">
        <v>266</v>
      </c>
      <c r="AZ126" s="32" t="s">
        <v>273</v>
      </c>
      <c r="BD126" s="32" t="s">
        <v>266</v>
      </c>
      <c r="BE126" s="58" t="s">
        <v>266</v>
      </c>
    </row>
    <row r="127" spans="1:57" ht="16.5" customHeight="1" x14ac:dyDescent="0.25">
      <c r="A127" s="32">
        <v>127</v>
      </c>
      <c r="B127" s="23" t="s">
        <v>649</v>
      </c>
      <c r="C127" s="32" t="s">
        <v>586</v>
      </c>
      <c r="D127" s="23" t="s">
        <v>591</v>
      </c>
      <c r="E127" s="23" t="s">
        <v>479</v>
      </c>
      <c r="F127" s="23"/>
      <c r="G127" s="23" t="s">
        <v>580</v>
      </c>
      <c r="H127" s="23" t="str">
        <f>VLOOKUP(G127,Sheet1!$A$22:$B$35,2)</f>
        <v>Cắt gọt kim loại</v>
      </c>
      <c r="I127" s="23" t="s">
        <v>189</v>
      </c>
      <c r="J127" s="33" t="s">
        <v>192</v>
      </c>
      <c r="K127" s="33" t="b">
        <f>IF(AND(J127="Nữ",OR(N127="Khá",N127="Giỏi")),"học bổng")</f>
        <v>0</v>
      </c>
      <c r="L127" s="23">
        <v>1996</v>
      </c>
      <c r="M127" s="23">
        <f t="shared" si="1"/>
        <v>22</v>
      </c>
      <c r="N127" s="33"/>
      <c r="O127" s="34" t="s">
        <v>195</v>
      </c>
      <c r="P127" s="33"/>
      <c r="Q127" s="33"/>
      <c r="R127" s="33"/>
      <c r="S127" s="32" t="s">
        <v>202</v>
      </c>
      <c r="T127" s="32" t="s">
        <v>579</v>
      </c>
      <c r="U127" s="32" t="s">
        <v>367</v>
      </c>
      <c r="V127" s="32" t="s">
        <v>91</v>
      </c>
      <c r="W127" s="32" t="s">
        <v>1114</v>
      </c>
      <c r="Y127" s="32" t="s">
        <v>217</v>
      </c>
      <c r="Z127" s="32" t="s">
        <v>217</v>
      </c>
      <c r="AA127" s="32" t="s">
        <v>296</v>
      </c>
      <c r="AB127" s="32">
        <v>7000000</v>
      </c>
      <c r="AC127" s="32" t="s">
        <v>185</v>
      </c>
      <c r="AD127" s="32" t="s">
        <v>102</v>
      </c>
      <c r="AE127" s="32" t="s">
        <v>235</v>
      </c>
      <c r="AG127" s="32" t="s">
        <v>330</v>
      </c>
      <c r="AH127" s="32" t="s">
        <v>581</v>
      </c>
      <c r="AI127" s="32" t="s">
        <v>234</v>
      </c>
      <c r="AK127" s="32" t="s">
        <v>239</v>
      </c>
      <c r="AW127" s="32" t="s">
        <v>266</v>
      </c>
      <c r="AX127" s="32" t="s">
        <v>266</v>
      </c>
      <c r="AY127" s="32" t="s">
        <v>266</v>
      </c>
      <c r="AZ127" s="32" t="s">
        <v>273</v>
      </c>
      <c r="BD127" s="32" t="s">
        <v>266</v>
      </c>
      <c r="BE127" s="58" t="s">
        <v>266</v>
      </c>
    </row>
    <row r="128" spans="1:57" ht="16.5" customHeight="1" x14ac:dyDescent="0.25">
      <c r="A128" s="32">
        <v>128</v>
      </c>
      <c r="B128" s="23" t="s">
        <v>650</v>
      </c>
      <c r="C128" s="32" t="s">
        <v>586</v>
      </c>
      <c r="D128" s="23" t="s">
        <v>599</v>
      </c>
      <c r="E128" s="23" t="s">
        <v>411</v>
      </c>
      <c r="F128" s="23"/>
      <c r="G128" s="23" t="s">
        <v>580</v>
      </c>
      <c r="H128" s="23" t="str">
        <f>VLOOKUP(G128,Sheet1!$A$22:$B$35,2)</f>
        <v>Cắt gọt kim loại</v>
      </c>
      <c r="I128" s="23" t="s">
        <v>189</v>
      </c>
      <c r="J128" s="33" t="s">
        <v>192</v>
      </c>
      <c r="K128" s="33" t="b">
        <f>IF(AND(J128="Nữ",OR(N128="Khá",N128="Giỏi")),"học bổng")</f>
        <v>0</v>
      </c>
      <c r="L128" s="23">
        <v>1995</v>
      </c>
      <c r="M128" s="23">
        <f t="shared" si="1"/>
        <v>23</v>
      </c>
      <c r="N128" s="33"/>
      <c r="O128" s="34" t="s">
        <v>195</v>
      </c>
      <c r="P128" s="33"/>
      <c r="Q128" s="33"/>
      <c r="R128" s="33"/>
      <c r="S128" s="32" t="s">
        <v>202</v>
      </c>
      <c r="T128" s="32" t="s">
        <v>579</v>
      </c>
      <c r="U128" s="32" t="s">
        <v>309</v>
      </c>
      <c r="V128" s="32" t="s">
        <v>92</v>
      </c>
      <c r="W128" s="32" t="s">
        <v>1118</v>
      </c>
      <c r="Y128" s="32" t="s">
        <v>217</v>
      </c>
      <c r="Z128" s="32" t="s">
        <v>217</v>
      </c>
      <c r="AA128" s="32" t="s">
        <v>296</v>
      </c>
      <c r="AC128" s="32" t="s">
        <v>184</v>
      </c>
      <c r="AD128" s="32" t="s">
        <v>102</v>
      </c>
      <c r="AE128" s="32" t="s">
        <v>235</v>
      </c>
      <c r="AG128" s="32" t="s">
        <v>330</v>
      </c>
      <c r="AH128" s="32" t="s">
        <v>581</v>
      </c>
      <c r="AI128" s="32" t="s">
        <v>235</v>
      </c>
      <c r="AW128" s="32" t="s">
        <v>266</v>
      </c>
      <c r="AX128" s="32" t="s">
        <v>266</v>
      </c>
      <c r="AY128" s="32" t="s">
        <v>266</v>
      </c>
      <c r="AZ128" s="32" t="s">
        <v>271</v>
      </c>
      <c r="BD128" s="32" t="s">
        <v>267</v>
      </c>
      <c r="BE128" s="58" t="s">
        <v>266</v>
      </c>
    </row>
    <row r="129" spans="1:57" ht="16.5" customHeight="1" x14ac:dyDescent="0.25">
      <c r="A129" s="32">
        <v>129</v>
      </c>
      <c r="B129" s="23" t="s">
        <v>651</v>
      </c>
      <c r="C129" s="32" t="s">
        <v>587</v>
      </c>
      <c r="D129" s="23" t="s">
        <v>628</v>
      </c>
      <c r="E129" s="23" t="s">
        <v>652</v>
      </c>
      <c r="F129" s="23"/>
      <c r="G129" s="23" t="s">
        <v>580</v>
      </c>
      <c r="H129" s="23" t="str">
        <f>VLOOKUP(G129,Sheet1!$A$22:$B$35,2)</f>
        <v>Cắt gọt kim loại</v>
      </c>
      <c r="I129" s="23" t="s">
        <v>189</v>
      </c>
      <c r="J129" s="33" t="s">
        <v>192</v>
      </c>
      <c r="K129" s="33" t="b">
        <f>IF(AND(J129="Nữ",OR(N129="Khá",N129="Giỏi")),"học bổng")</f>
        <v>0</v>
      </c>
      <c r="L129" s="23">
        <v>1997</v>
      </c>
      <c r="M129" s="23">
        <f t="shared" si="1"/>
        <v>21</v>
      </c>
      <c r="N129" s="33"/>
      <c r="O129" s="34" t="s">
        <v>195</v>
      </c>
      <c r="P129" s="33"/>
      <c r="Q129" s="33"/>
      <c r="R129" s="33"/>
      <c r="S129" s="32" t="s">
        <v>202</v>
      </c>
      <c r="T129" s="32" t="s">
        <v>579</v>
      </c>
      <c r="U129" s="32" t="s">
        <v>309</v>
      </c>
      <c r="V129" s="32" t="s">
        <v>92</v>
      </c>
      <c r="W129" s="32" t="s">
        <v>1114</v>
      </c>
      <c r="Y129" s="32" t="s">
        <v>217</v>
      </c>
      <c r="Z129" s="32" t="s">
        <v>217</v>
      </c>
      <c r="AA129" s="32" t="s">
        <v>296</v>
      </c>
      <c r="AC129" s="32" t="s">
        <v>184</v>
      </c>
      <c r="AD129" s="32" t="s">
        <v>102</v>
      </c>
      <c r="AE129" s="32" t="s">
        <v>234</v>
      </c>
      <c r="AF129" s="32" t="s">
        <v>221</v>
      </c>
      <c r="AG129" s="32" t="s">
        <v>330</v>
      </c>
      <c r="AH129" s="32" t="s">
        <v>581</v>
      </c>
      <c r="AI129" s="32" t="s">
        <v>234</v>
      </c>
      <c r="AJ129" s="32" t="s">
        <v>579</v>
      </c>
      <c r="AK129" s="32" t="s">
        <v>239</v>
      </c>
      <c r="AW129" s="32" t="s">
        <v>266</v>
      </c>
      <c r="AX129" s="32" t="s">
        <v>266</v>
      </c>
      <c r="AY129" s="32" t="s">
        <v>266</v>
      </c>
      <c r="AZ129" s="32" t="s">
        <v>271</v>
      </c>
      <c r="BA129" s="32" t="s">
        <v>272</v>
      </c>
      <c r="BD129" s="32" t="s">
        <v>266</v>
      </c>
      <c r="BE129" s="58" t="s">
        <v>266</v>
      </c>
    </row>
    <row r="130" spans="1:57" ht="16.5" customHeight="1" x14ac:dyDescent="0.25">
      <c r="A130" s="32">
        <v>130</v>
      </c>
      <c r="B130" s="23" t="s">
        <v>653</v>
      </c>
      <c r="C130" s="32" t="s">
        <v>593</v>
      </c>
      <c r="D130" s="23" t="s">
        <v>308</v>
      </c>
      <c r="E130" s="23" t="s">
        <v>654</v>
      </c>
      <c r="F130" s="23"/>
      <c r="G130" s="23" t="s">
        <v>580</v>
      </c>
      <c r="H130" s="23" t="str">
        <f>VLOOKUP(G130,Sheet1!$A$22:$B$35,2)</f>
        <v>Cắt gọt kim loại</v>
      </c>
      <c r="I130" s="23" t="s">
        <v>189</v>
      </c>
      <c r="J130" s="33" t="s">
        <v>192</v>
      </c>
      <c r="K130" s="33" t="b">
        <f>IF(AND(J130="Nữ",OR(N130="Khá",N130="Giỏi")),"học bổng")</f>
        <v>0</v>
      </c>
      <c r="L130" s="23">
        <v>1996</v>
      </c>
      <c r="M130" s="23">
        <f t="shared" si="1"/>
        <v>22</v>
      </c>
      <c r="N130" s="33"/>
      <c r="O130" s="34" t="s">
        <v>195</v>
      </c>
      <c r="P130" s="33"/>
      <c r="Q130" s="33"/>
      <c r="R130" s="33"/>
      <c r="S130" s="32" t="s">
        <v>202</v>
      </c>
      <c r="T130" s="32" t="s">
        <v>579</v>
      </c>
      <c r="U130" s="32" t="s">
        <v>309</v>
      </c>
      <c r="V130" s="32" t="s">
        <v>92</v>
      </c>
      <c r="W130" s="32" t="s">
        <v>1118</v>
      </c>
      <c r="Y130" s="32" t="s">
        <v>217</v>
      </c>
      <c r="Z130" s="32" t="s">
        <v>217</v>
      </c>
      <c r="AA130" s="32" t="s">
        <v>296</v>
      </c>
      <c r="AC130" s="32" t="s">
        <v>184</v>
      </c>
      <c r="AD130" s="32" t="s">
        <v>102</v>
      </c>
      <c r="AE130" s="32" t="s">
        <v>234</v>
      </c>
      <c r="AF130" s="32" t="s">
        <v>221</v>
      </c>
      <c r="AG130" s="32" t="s">
        <v>330</v>
      </c>
      <c r="AH130" s="32" t="s">
        <v>581</v>
      </c>
      <c r="AI130" s="32" t="s">
        <v>234</v>
      </c>
      <c r="AK130" s="32" t="s">
        <v>239</v>
      </c>
      <c r="AW130" s="32" t="s">
        <v>266</v>
      </c>
      <c r="AX130" s="32" t="s">
        <v>266</v>
      </c>
      <c r="AY130" s="32" t="s">
        <v>266</v>
      </c>
      <c r="AZ130" s="32" t="s">
        <v>273</v>
      </c>
      <c r="BD130" s="32" t="s">
        <v>266</v>
      </c>
      <c r="BE130" s="58" t="s">
        <v>266</v>
      </c>
    </row>
    <row r="131" spans="1:57" ht="16.5" customHeight="1" x14ac:dyDescent="0.25">
      <c r="A131" s="32">
        <v>131</v>
      </c>
      <c r="B131" s="23" t="s">
        <v>655</v>
      </c>
      <c r="C131" s="32" t="s">
        <v>603</v>
      </c>
      <c r="D131" s="23" t="s">
        <v>324</v>
      </c>
      <c r="E131" s="23" t="s">
        <v>656</v>
      </c>
      <c r="F131" s="23"/>
      <c r="G131" s="23" t="s">
        <v>580</v>
      </c>
      <c r="H131" s="23" t="str">
        <f>VLOOKUP(G131,Sheet1!$A$22:$B$35,2)</f>
        <v>Cắt gọt kim loại</v>
      </c>
      <c r="I131" s="23" t="s">
        <v>189</v>
      </c>
      <c r="J131" s="33" t="s">
        <v>192</v>
      </c>
      <c r="K131" s="33" t="b">
        <f>IF(AND(J131="Nữ",OR(N131="Khá",N131="Giỏi")),"học bổng")</f>
        <v>0</v>
      </c>
      <c r="L131" s="23">
        <v>1995</v>
      </c>
      <c r="M131" s="23">
        <f t="shared" ref="M131:M194" si="2">2018-L131:L610</f>
        <v>23</v>
      </c>
      <c r="N131" s="33"/>
      <c r="O131" s="34" t="s">
        <v>195</v>
      </c>
      <c r="P131" s="33"/>
      <c r="Q131" s="33"/>
      <c r="R131" s="33"/>
      <c r="S131" s="32" t="s">
        <v>202</v>
      </c>
      <c r="T131" s="32" t="s">
        <v>579</v>
      </c>
      <c r="U131" s="32" t="s">
        <v>367</v>
      </c>
      <c r="V131" s="32" t="s">
        <v>92</v>
      </c>
      <c r="W131" s="32" t="s">
        <v>1114</v>
      </c>
      <c r="Y131" s="32" t="s">
        <v>217</v>
      </c>
      <c r="Z131" s="32" t="s">
        <v>217</v>
      </c>
      <c r="AA131" s="32" t="s">
        <v>296</v>
      </c>
      <c r="AC131" s="32" t="s">
        <v>186</v>
      </c>
      <c r="AD131" s="32" t="s">
        <v>102</v>
      </c>
      <c r="AE131" s="32" t="s">
        <v>234</v>
      </c>
      <c r="AF131" s="32" t="s">
        <v>221</v>
      </c>
      <c r="AG131" s="32" t="s">
        <v>330</v>
      </c>
      <c r="AH131" s="32" t="s">
        <v>581</v>
      </c>
      <c r="AI131" s="32" t="s">
        <v>234</v>
      </c>
      <c r="AK131" s="32" t="s">
        <v>239</v>
      </c>
      <c r="AW131" s="32" t="s">
        <v>266</v>
      </c>
      <c r="AX131" s="32" t="s">
        <v>266</v>
      </c>
      <c r="AY131" s="32" t="s">
        <v>266</v>
      </c>
      <c r="AZ131" s="32" t="s">
        <v>271</v>
      </c>
      <c r="BA131" s="32" t="s">
        <v>272</v>
      </c>
      <c r="BD131" s="32" t="s">
        <v>266</v>
      </c>
      <c r="BE131" s="58" t="s">
        <v>266</v>
      </c>
    </row>
    <row r="132" spans="1:57" ht="16.5" customHeight="1" x14ac:dyDescent="0.25">
      <c r="A132" s="32">
        <v>132</v>
      </c>
      <c r="B132" s="23" t="s">
        <v>657</v>
      </c>
      <c r="C132" s="32" t="s">
        <v>658</v>
      </c>
      <c r="D132" s="23" t="s">
        <v>659</v>
      </c>
      <c r="E132" s="23" t="s">
        <v>594</v>
      </c>
      <c r="F132" s="23"/>
      <c r="G132" s="23" t="s">
        <v>580</v>
      </c>
      <c r="H132" s="23" t="str">
        <f>VLOOKUP(G132,Sheet1!$A$22:$B$35,2)</f>
        <v>Cắt gọt kim loại</v>
      </c>
      <c r="I132" s="23" t="s">
        <v>189</v>
      </c>
      <c r="J132" s="33" t="s">
        <v>192</v>
      </c>
      <c r="K132" s="33" t="b">
        <f>IF(AND(J132="Nữ",OR(N132="Khá",N132="Giỏi")),"học bổng")</f>
        <v>0</v>
      </c>
      <c r="L132" s="23">
        <v>1996</v>
      </c>
      <c r="M132" s="23">
        <f t="shared" si="2"/>
        <v>22</v>
      </c>
      <c r="N132" s="33"/>
      <c r="O132" s="34" t="s">
        <v>195</v>
      </c>
      <c r="P132" s="33"/>
      <c r="Q132" s="33"/>
      <c r="R132" s="33"/>
      <c r="S132" s="32" t="s">
        <v>202</v>
      </c>
      <c r="T132" s="32" t="s">
        <v>579</v>
      </c>
      <c r="U132" s="32" t="s">
        <v>309</v>
      </c>
      <c r="V132" s="32" t="s">
        <v>92</v>
      </c>
      <c r="W132" s="32" t="s">
        <v>1118</v>
      </c>
      <c r="Y132" s="32" t="s">
        <v>217</v>
      </c>
      <c r="Z132" s="32" t="s">
        <v>217</v>
      </c>
      <c r="AA132" s="32" t="s">
        <v>296</v>
      </c>
      <c r="AC132" s="32" t="s">
        <v>184</v>
      </c>
      <c r="AD132" s="32" t="s">
        <v>102</v>
      </c>
      <c r="AE132" s="32" t="s">
        <v>235</v>
      </c>
      <c r="AG132" s="32" t="s">
        <v>330</v>
      </c>
      <c r="AH132" s="32" t="s">
        <v>581</v>
      </c>
      <c r="AI132" s="32" t="s">
        <v>234</v>
      </c>
      <c r="AK132" s="32" t="s">
        <v>239</v>
      </c>
      <c r="AW132" s="32" t="s">
        <v>266</v>
      </c>
      <c r="AX132" s="32" t="s">
        <v>266</v>
      </c>
      <c r="AY132" s="32" t="s">
        <v>266</v>
      </c>
      <c r="AZ132" s="32" t="s">
        <v>271</v>
      </c>
      <c r="BA132" s="32" t="s">
        <v>272</v>
      </c>
      <c r="BD132" s="32" t="s">
        <v>266</v>
      </c>
      <c r="BE132" s="58" t="s">
        <v>266</v>
      </c>
    </row>
    <row r="133" spans="1:57" ht="16.5" customHeight="1" x14ac:dyDescent="0.25">
      <c r="A133" s="32">
        <v>133</v>
      </c>
      <c r="B133" s="23" t="s">
        <v>660</v>
      </c>
      <c r="C133" s="32" t="s">
        <v>661</v>
      </c>
      <c r="D133" s="23" t="s">
        <v>324</v>
      </c>
      <c r="E133" s="23" t="s">
        <v>479</v>
      </c>
      <c r="F133" s="23"/>
      <c r="G133" s="23" t="s">
        <v>663</v>
      </c>
      <c r="H133" s="23" t="str">
        <f>VLOOKUP(G133,Sheet1!$A$22:$B$35,2)</f>
        <v>Điện Công Nghiệp</v>
      </c>
      <c r="I133" s="23" t="s">
        <v>189</v>
      </c>
      <c r="J133" s="33" t="s">
        <v>192</v>
      </c>
      <c r="K133" s="33" t="b">
        <f>IF(AND(J133="Nữ",OR(N133="Khá",N133="Giỏi")),"học bổng")</f>
        <v>0</v>
      </c>
      <c r="L133" s="23">
        <v>1996</v>
      </c>
      <c r="M133" s="23">
        <f t="shared" si="2"/>
        <v>22</v>
      </c>
      <c r="N133" s="33" t="s">
        <v>214</v>
      </c>
      <c r="O133" s="34" t="s">
        <v>195</v>
      </c>
      <c r="P133" s="33"/>
      <c r="Q133" s="33"/>
      <c r="R133" s="33"/>
      <c r="S133" s="32" t="s">
        <v>202</v>
      </c>
      <c r="U133" s="32" t="s">
        <v>327</v>
      </c>
      <c r="V133" s="32" t="s">
        <v>91</v>
      </c>
      <c r="W133" s="32" t="s">
        <v>1114</v>
      </c>
      <c r="Y133" s="32" t="s">
        <v>214</v>
      </c>
      <c r="Z133" s="32" t="s">
        <v>214</v>
      </c>
      <c r="AA133" s="32" t="s">
        <v>297</v>
      </c>
      <c r="AC133" s="32" t="s">
        <v>184</v>
      </c>
      <c r="AD133" s="32" t="s">
        <v>102</v>
      </c>
      <c r="AE133" s="32" t="s">
        <v>235</v>
      </c>
      <c r="AI133" s="32" t="s">
        <v>234</v>
      </c>
      <c r="AK133" s="32" t="s">
        <v>239</v>
      </c>
      <c r="AW133" s="32" t="s">
        <v>266</v>
      </c>
      <c r="AX133" s="32" t="s">
        <v>266</v>
      </c>
      <c r="AY133" s="32" t="s">
        <v>266</v>
      </c>
      <c r="AZ133" s="32" t="s">
        <v>271</v>
      </c>
      <c r="BA133" s="32" t="s">
        <v>273</v>
      </c>
      <c r="BD133" s="32" t="s">
        <v>266</v>
      </c>
      <c r="BE133" s="58" t="s">
        <v>266</v>
      </c>
    </row>
    <row r="134" spans="1:57" ht="16.5" customHeight="1" x14ac:dyDescent="0.25">
      <c r="A134" s="32">
        <v>134</v>
      </c>
      <c r="B134" s="23" t="s">
        <v>664</v>
      </c>
      <c r="C134" s="32" t="s">
        <v>586</v>
      </c>
      <c r="D134" s="23" t="s">
        <v>665</v>
      </c>
      <c r="E134" s="23" t="s">
        <v>479</v>
      </c>
      <c r="F134" s="23"/>
      <c r="G134" s="23" t="s">
        <v>663</v>
      </c>
      <c r="H134" s="23" t="str">
        <f>VLOOKUP(G134,Sheet1!$A$22:$B$35,2)</f>
        <v>Điện Công Nghiệp</v>
      </c>
      <c r="I134" s="23" t="s">
        <v>189</v>
      </c>
      <c r="J134" s="33" t="s">
        <v>192</v>
      </c>
      <c r="K134" s="33" t="b">
        <f>IF(AND(J134="Nữ",OR(N134="Khá",N134="Giỏi")),"học bổng")</f>
        <v>0</v>
      </c>
      <c r="L134" s="23">
        <v>1997</v>
      </c>
      <c r="M134" s="23">
        <f t="shared" si="2"/>
        <v>21</v>
      </c>
      <c r="N134" s="33" t="s">
        <v>279</v>
      </c>
      <c r="O134" s="34" t="s">
        <v>195</v>
      </c>
      <c r="P134" s="33"/>
      <c r="Q134" s="33"/>
      <c r="R134" s="33"/>
      <c r="S134" s="32" t="s">
        <v>202</v>
      </c>
      <c r="U134" s="32" t="s">
        <v>327</v>
      </c>
      <c r="V134" s="32" t="s">
        <v>91</v>
      </c>
      <c r="W134" s="32" t="s">
        <v>1116</v>
      </c>
      <c r="Y134" s="32" t="s">
        <v>217</v>
      </c>
      <c r="Z134" s="32" t="s">
        <v>217</v>
      </c>
      <c r="AA134" s="32" t="s">
        <v>297</v>
      </c>
      <c r="AC134" s="32" t="s">
        <v>185</v>
      </c>
      <c r="AD134" s="32" t="s">
        <v>102</v>
      </c>
      <c r="AE134" s="32" t="s">
        <v>235</v>
      </c>
      <c r="AG134" s="32" t="s">
        <v>330</v>
      </c>
      <c r="AH134" s="32" t="s">
        <v>581</v>
      </c>
      <c r="AI134" s="32" t="s">
        <v>234</v>
      </c>
      <c r="AK134" s="32" t="s">
        <v>239</v>
      </c>
      <c r="AW134" s="32" t="s">
        <v>266</v>
      </c>
      <c r="AX134" s="32" t="s">
        <v>265</v>
      </c>
      <c r="AY134" s="32" t="s">
        <v>266</v>
      </c>
      <c r="AZ134" s="32" t="s">
        <v>271</v>
      </c>
      <c r="BA134" s="32" t="s">
        <v>273</v>
      </c>
      <c r="BD134" s="32" t="s">
        <v>266</v>
      </c>
      <c r="BE134" s="58" t="s">
        <v>266</v>
      </c>
    </row>
    <row r="135" spans="1:57" ht="16.5" customHeight="1" x14ac:dyDescent="0.25">
      <c r="A135" s="32">
        <v>135</v>
      </c>
      <c r="B135" s="23" t="s">
        <v>666</v>
      </c>
      <c r="C135" s="32" t="s">
        <v>603</v>
      </c>
      <c r="D135" s="23" t="s">
        <v>665</v>
      </c>
      <c r="E135" s="23" t="s">
        <v>479</v>
      </c>
      <c r="F135" s="23"/>
      <c r="G135" s="23" t="s">
        <v>663</v>
      </c>
      <c r="H135" s="23" t="str">
        <f>VLOOKUP(G135,Sheet1!$A$22:$B$35,2)</f>
        <v>Điện Công Nghiệp</v>
      </c>
      <c r="I135" s="23" t="s">
        <v>189</v>
      </c>
      <c r="J135" s="33" t="s">
        <v>192</v>
      </c>
      <c r="K135" s="33" t="b">
        <f>IF(AND(J135="Nữ",OR(N135="Khá",N135="Giỏi")),"học bổng")</f>
        <v>0</v>
      </c>
      <c r="L135" s="23">
        <v>1996</v>
      </c>
      <c r="M135" s="23">
        <f t="shared" si="2"/>
        <v>22</v>
      </c>
      <c r="N135" s="33" t="s">
        <v>214</v>
      </c>
      <c r="O135" s="34" t="s">
        <v>195</v>
      </c>
      <c r="P135" s="33"/>
      <c r="Q135" s="33"/>
      <c r="R135" s="33"/>
      <c r="S135" s="32" t="s">
        <v>202</v>
      </c>
      <c r="U135" s="32" t="s">
        <v>327</v>
      </c>
      <c r="V135" s="32" t="s">
        <v>91</v>
      </c>
      <c r="W135" s="32" t="s">
        <v>1114</v>
      </c>
      <c r="Y135" s="32" t="s">
        <v>217</v>
      </c>
      <c r="Z135" s="32" t="s">
        <v>217</v>
      </c>
      <c r="AA135" s="32" t="s">
        <v>297</v>
      </c>
      <c r="AC135" s="32" t="s">
        <v>185</v>
      </c>
      <c r="AD135" s="32" t="s">
        <v>102</v>
      </c>
      <c r="AE135" s="32" t="s">
        <v>235</v>
      </c>
      <c r="AG135" s="32" t="s">
        <v>330</v>
      </c>
      <c r="AH135" s="32" t="s">
        <v>581</v>
      </c>
      <c r="AI135" s="32" t="s">
        <v>234</v>
      </c>
      <c r="AK135" s="32" t="s">
        <v>239</v>
      </c>
      <c r="AW135" s="32" t="s">
        <v>266</v>
      </c>
      <c r="AX135" s="32" t="s">
        <v>266</v>
      </c>
      <c r="AY135" s="32" t="s">
        <v>266</v>
      </c>
      <c r="AZ135" s="32" t="s">
        <v>271</v>
      </c>
      <c r="BA135" s="32" t="s">
        <v>273</v>
      </c>
      <c r="BD135" s="32" t="s">
        <v>266</v>
      </c>
      <c r="BE135" s="58" t="s">
        <v>266</v>
      </c>
    </row>
    <row r="136" spans="1:57" ht="16.5" customHeight="1" x14ac:dyDescent="0.25">
      <c r="A136" s="32">
        <v>136</v>
      </c>
      <c r="B136" s="23" t="s">
        <v>667</v>
      </c>
      <c r="C136" s="32" t="s">
        <v>318</v>
      </c>
      <c r="D136" s="23" t="s">
        <v>324</v>
      </c>
      <c r="E136" s="23" t="s">
        <v>578</v>
      </c>
      <c r="F136" s="23"/>
      <c r="G136" s="23" t="s">
        <v>663</v>
      </c>
      <c r="H136" s="23" t="str">
        <f>VLOOKUP(G136,Sheet1!$A$22:$B$35,2)</f>
        <v>Điện Công Nghiệp</v>
      </c>
      <c r="I136" s="23" t="s">
        <v>189</v>
      </c>
      <c r="J136" s="33" t="s">
        <v>192</v>
      </c>
      <c r="K136" s="33" t="b">
        <f>IF(AND(J136="Nữ",OR(N136="Khá",N136="Giỏi")),"học bổng")</f>
        <v>0</v>
      </c>
      <c r="L136" s="23">
        <v>1996</v>
      </c>
      <c r="M136" s="23">
        <f t="shared" si="2"/>
        <v>22</v>
      </c>
      <c r="N136" s="33" t="s">
        <v>214</v>
      </c>
      <c r="O136" s="34" t="s">
        <v>195</v>
      </c>
      <c r="P136" s="33"/>
      <c r="Q136" s="33"/>
      <c r="R136" s="33"/>
      <c r="U136" s="32" t="s">
        <v>327</v>
      </c>
      <c r="V136" s="32" t="s">
        <v>92</v>
      </c>
      <c r="W136" s="32" t="s">
        <v>1116</v>
      </c>
      <c r="Y136" s="32" t="s">
        <v>214</v>
      </c>
      <c r="Z136" s="32" t="s">
        <v>214</v>
      </c>
      <c r="AA136" s="32" t="s">
        <v>298</v>
      </c>
      <c r="AC136" s="32" t="s">
        <v>184</v>
      </c>
      <c r="AD136" s="32" t="s">
        <v>101</v>
      </c>
      <c r="AE136" s="32" t="s">
        <v>235</v>
      </c>
      <c r="AI136" s="32" t="s">
        <v>235</v>
      </c>
      <c r="AW136" s="32" t="s">
        <v>266</v>
      </c>
      <c r="AX136" s="32" t="s">
        <v>266</v>
      </c>
      <c r="AY136" s="32" t="s">
        <v>266</v>
      </c>
      <c r="AZ136" s="32" t="s">
        <v>271</v>
      </c>
      <c r="BA136" s="32" t="s">
        <v>273</v>
      </c>
      <c r="BB136" s="32" t="s">
        <v>274</v>
      </c>
      <c r="BD136" s="32" t="s">
        <v>266</v>
      </c>
      <c r="BE136" s="58" t="s">
        <v>266</v>
      </c>
    </row>
    <row r="137" spans="1:57" ht="16.5" customHeight="1" x14ac:dyDescent="0.25">
      <c r="A137" s="32">
        <v>137</v>
      </c>
      <c r="B137" s="23" t="s">
        <v>668</v>
      </c>
      <c r="C137" s="32" t="s">
        <v>603</v>
      </c>
      <c r="D137" s="23" t="s">
        <v>669</v>
      </c>
      <c r="E137" s="23" t="s">
        <v>578</v>
      </c>
      <c r="F137" s="23"/>
      <c r="G137" s="23" t="s">
        <v>663</v>
      </c>
      <c r="H137" s="23" t="str">
        <f>VLOOKUP(G137,Sheet1!$A$22:$B$35,2)</f>
        <v>Điện Công Nghiệp</v>
      </c>
      <c r="I137" s="23" t="s">
        <v>189</v>
      </c>
      <c r="J137" s="33" t="s">
        <v>192</v>
      </c>
      <c r="K137" s="33" t="b">
        <f>IF(AND(J137="Nữ",OR(N137="Khá",N137="Giỏi")),"học bổng")</f>
        <v>0</v>
      </c>
      <c r="L137" s="23">
        <v>1996</v>
      </c>
      <c r="M137" s="23">
        <f t="shared" si="2"/>
        <v>22</v>
      </c>
      <c r="N137" s="33" t="s">
        <v>280</v>
      </c>
      <c r="O137" s="34" t="s">
        <v>195</v>
      </c>
      <c r="P137" s="33"/>
      <c r="Q137" s="33"/>
      <c r="R137" s="33"/>
      <c r="U137" s="32" t="s">
        <v>327</v>
      </c>
      <c r="V137" s="32" t="s">
        <v>91</v>
      </c>
      <c r="W137" s="32" t="s">
        <v>1114</v>
      </c>
      <c r="Y137" s="32" t="s">
        <v>217</v>
      </c>
      <c r="Z137" s="32" t="s">
        <v>217</v>
      </c>
      <c r="AA137" s="32" t="s">
        <v>296</v>
      </c>
      <c r="AB137" s="32">
        <v>7000000</v>
      </c>
      <c r="AC137" s="32" t="s">
        <v>185</v>
      </c>
      <c r="AD137" s="32" t="s">
        <v>102</v>
      </c>
      <c r="AE137" s="32" t="s">
        <v>234</v>
      </c>
      <c r="AF137" s="32" t="s">
        <v>219</v>
      </c>
      <c r="AG137" s="32" t="s">
        <v>330</v>
      </c>
      <c r="AH137" s="32" t="s">
        <v>581</v>
      </c>
      <c r="AI137" s="32" t="s">
        <v>234</v>
      </c>
      <c r="AK137" s="32" t="s">
        <v>239</v>
      </c>
      <c r="AW137" s="32" t="s">
        <v>266</v>
      </c>
      <c r="AX137" s="32" t="s">
        <v>266</v>
      </c>
      <c r="AY137" s="32" t="s">
        <v>266</v>
      </c>
      <c r="AZ137" s="32" t="s">
        <v>271</v>
      </c>
      <c r="BA137" s="32" t="s">
        <v>273</v>
      </c>
      <c r="BD137" s="32" t="s">
        <v>266</v>
      </c>
      <c r="BE137" s="58" t="s">
        <v>266</v>
      </c>
    </row>
    <row r="138" spans="1:57" ht="16.5" customHeight="1" x14ac:dyDescent="0.25">
      <c r="A138" s="32">
        <v>138</v>
      </c>
      <c r="B138" s="23" t="s">
        <v>670</v>
      </c>
      <c r="C138" s="32" t="s">
        <v>609</v>
      </c>
      <c r="D138" s="23" t="s">
        <v>629</v>
      </c>
      <c r="E138" s="23" t="s">
        <v>578</v>
      </c>
      <c r="F138" s="23"/>
      <c r="G138" s="23" t="s">
        <v>663</v>
      </c>
      <c r="H138" s="23" t="str">
        <f>VLOOKUP(G138,Sheet1!$A$22:$B$35,2)</f>
        <v>Điện Công Nghiệp</v>
      </c>
      <c r="I138" s="23" t="s">
        <v>189</v>
      </c>
      <c r="J138" s="33" t="s">
        <v>192</v>
      </c>
      <c r="K138" s="33" t="b">
        <f>IF(AND(J138="Nữ",OR(N138="Khá",N138="Giỏi")),"học bổng")</f>
        <v>0</v>
      </c>
      <c r="L138" s="23">
        <v>1992</v>
      </c>
      <c r="M138" s="23">
        <f t="shared" si="2"/>
        <v>26</v>
      </c>
      <c r="N138" s="33" t="s">
        <v>280</v>
      </c>
      <c r="O138" s="34" t="s">
        <v>195</v>
      </c>
      <c r="P138" s="33"/>
      <c r="Q138" s="33"/>
      <c r="R138" s="33"/>
      <c r="V138" s="32" t="s">
        <v>91</v>
      </c>
      <c r="W138" s="32" t="s">
        <v>1114</v>
      </c>
      <c r="Y138" s="32" t="s">
        <v>217</v>
      </c>
      <c r="Z138" s="32" t="s">
        <v>217</v>
      </c>
      <c r="AA138" s="32" t="s">
        <v>297</v>
      </c>
      <c r="AB138" s="32">
        <v>7000000</v>
      </c>
      <c r="AC138" s="32" t="s">
        <v>185</v>
      </c>
      <c r="AD138" s="32" t="s">
        <v>102</v>
      </c>
      <c r="AE138" s="32" t="s">
        <v>235</v>
      </c>
      <c r="AG138" s="32" t="s">
        <v>330</v>
      </c>
      <c r="AH138" s="32" t="s">
        <v>581</v>
      </c>
      <c r="AI138" s="32" t="s">
        <v>234</v>
      </c>
      <c r="AK138" s="32" t="s">
        <v>239</v>
      </c>
      <c r="AW138" s="32" t="s">
        <v>266</v>
      </c>
      <c r="AX138" s="32" t="s">
        <v>266</v>
      </c>
      <c r="AY138" s="32" t="s">
        <v>266</v>
      </c>
      <c r="AZ138" s="32" t="s">
        <v>271</v>
      </c>
      <c r="BA138" s="32" t="s">
        <v>273</v>
      </c>
      <c r="BD138" s="32" t="s">
        <v>266</v>
      </c>
      <c r="BE138" s="58" t="s">
        <v>266</v>
      </c>
    </row>
    <row r="139" spans="1:57" ht="16.5" customHeight="1" x14ac:dyDescent="0.25">
      <c r="A139" s="32">
        <v>139</v>
      </c>
      <c r="B139" s="23" t="s">
        <v>671</v>
      </c>
      <c r="C139" s="32" t="s">
        <v>593</v>
      </c>
      <c r="D139" s="23" t="s">
        <v>599</v>
      </c>
      <c r="E139" s="23" t="s">
        <v>661</v>
      </c>
      <c r="F139" s="23"/>
      <c r="G139" s="23" t="s">
        <v>663</v>
      </c>
      <c r="H139" s="23" t="str">
        <f>VLOOKUP(G139,Sheet1!$A$22:$B$35,2)</f>
        <v>Điện Công Nghiệp</v>
      </c>
      <c r="I139" s="23" t="s">
        <v>189</v>
      </c>
      <c r="J139" s="33" t="s">
        <v>192</v>
      </c>
      <c r="K139" s="33" t="b">
        <f>IF(AND(J139="Nữ",OR(N139="Khá",N139="Giỏi")),"học bổng")</f>
        <v>0</v>
      </c>
      <c r="L139" s="23">
        <v>1997</v>
      </c>
      <c r="M139" s="23">
        <f t="shared" si="2"/>
        <v>21</v>
      </c>
      <c r="N139" s="33" t="s">
        <v>279</v>
      </c>
      <c r="O139" s="34" t="s">
        <v>195</v>
      </c>
      <c r="P139" s="33"/>
      <c r="Q139" s="33"/>
      <c r="R139" s="33"/>
      <c r="S139" s="32" t="s">
        <v>203</v>
      </c>
      <c r="U139" s="32" t="s">
        <v>327</v>
      </c>
      <c r="V139" s="32" t="s">
        <v>91</v>
      </c>
      <c r="W139" s="32" t="s">
        <v>1113</v>
      </c>
      <c r="Y139" s="32" t="s">
        <v>217</v>
      </c>
      <c r="Z139" s="32" t="s">
        <v>217</v>
      </c>
      <c r="AA139" s="32" t="s">
        <v>297</v>
      </c>
      <c r="AC139" s="32" t="s">
        <v>184</v>
      </c>
      <c r="AD139" s="32" t="s">
        <v>101</v>
      </c>
      <c r="AE139" s="32" t="s">
        <v>235</v>
      </c>
      <c r="AG139" s="32" t="s">
        <v>330</v>
      </c>
      <c r="AH139" s="32" t="s">
        <v>581</v>
      </c>
      <c r="AI139" s="32" t="s">
        <v>235</v>
      </c>
      <c r="AW139" s="32" t="s">
        <v>266</v>
      </c>
      <c r="AX139" s="32" t="s">
        <v>266</v>
      </c>
      <c r="AY139" s="32" t="s">
        <v>266</v>
      </c>
      <c r="AZ139" s="32" t="s">
        <v>271</v>
      </c>
      <c r="BA139" s="32" t="s">
        <v>273</v>
      </c>
      <c r="BD139" s="32" t="s">
        <v>266</v>
      </c>
      <c r="BE139" s="58" t="s">
        <v>266</v>
      </c>
    </row>
    <row r="140" spans="1:57" ht="16.5" customHeight="1" x14ac:dyDescent="0.25">
      <c r="A140" s="32">
        <v>140</v>
      </c>
      <c r="B140" s="23" t="s">
        <v>672</v>
      </c>
      <c r="C140" s="32" t="s">
        <v>586</v>
      </c>
      <c r="D140" s="23" t="s">
        <v>673</v>
      </c>
      <c r="E140" s="23" t="s">
        <v>648</v>
      </c>
      <c r="F140" s="23"/>
      <c r="G140" s="23" t="s">
        <v>663</v>
      </c>
      <c r="H140" s="23" t="str">
        <f>VLOOKUP(G140,Sheet1!$A$22:$B$35,2)</f>
        <v>Điện Công Nghiệp</v>
      </c>
      <c r="I140" s="23" t="s">
        <v>189</v>
      </c>
      <c r="J140" s="33" t="s">
        <v>192</v>
      </c>
      <c r="K140" s="33" t="b">
        <f>IF(AND(J140="Nữ",OR(N140="Khá",N140="Giỏi")),"học bổng")</f>
        <v>0</v>
      </c>
      <c r="L140" s="23">
        <v>1991</v>
      </c>
      <c r="M140" s="23">
        <f t="shared" si="2"/>
        <v>27</v>
      </c>
      <c r="N140" s="33" t="s">
        <v>279</v>
      </c>
      <c r="O140" s="34" t="s">
        <v>195</v>
      </c>
      <c r="P140" s="33"/>
      <c r="Q140" s="33"/>
      <c r="R140" s="33"/>
      <c r="S140" s="32" t="s">
        <v>202</v>
      </c>
      <c r="V140" s="32" t="s">
        <v>92</v>
      </c>
      <c r="W140" s="32" t="s">
        <v>1114</v>
      </c>
      <c r="Y140" s="32" t="s">
        <v>217</v>
      </c>
      <c r="Z140" s="32" t="s">
        <v>217</v>
      </c>
      <c r="AA140" s="32" t="s">
        <v>296</v>
      </c>
      <c r="AB140" s="32">
        <v>7000000</v>
      </c>
      <c r="AC140" s="32" t="s">
        <v>185</v>
      </c>
      <c r="AD140" s="32" t="s">
        <v>101</v>
      </c>
      <c r="AE140" s="32" t="s">
        <v>235</v>
      </c>
      <c r="AG140" s="32" t="s">
        <v>330</v>
      </c>
      <c r="AH140" s="32" t="s">
        <v>581</v>
      </c>
      <c r="AI140" s="32" t="s">
        <v>235</v>
      </c>
      <c r="AW140" s="32" t="s">
        <v>265</v>
      </c>
      <c r="AX140" s="32" t="s">
        <v>266</v>
      </c>
      <c r="AY140" s="32" t="s">
        <v>266</v>
      </c>
      <c r="AZ140" s="32" t="s">
        <v>272</v>
      </c>
      <c r="BD140" s="32" t="s">
        <v>266</v>
      </c>
      <c r="BE140" s="58" t="s">
        <v>265</v>
      </c>
    </row>
    <row r="141" spans="1:57" ht="16.5" customHeight="1" x14ac:dyDescent="0.25">
      <c r="A141" s="32">
        <v>141</v>
      </c>
      <c r="B141" s="23" t="s">
        <v>672</v>
      </c>
      <c r="C141" s="32" t="s">
        <v>586</v>
      </c>
      <c r="D141" s="23" t="s">
        <v>673</v>
      </c>
      <c r="E141" s="23" t="s">
        <v>648</v>
      </c>
      <c r="F141" s="23"/>
      <c r="G141" s="23" t="s">
        <v>663</v>
      </c>
      <c r="H141" s="23" t="str">
        <f>VLOOKUP(G141,Sheet1!$A$22:$B$35,2)</f>
        <v>Điện Công Nghiệp</v>
      </c>
      <c r="I141" s="23" t="s">
        <v>189</v>
      </c>
      <c r="J141" s="33" t="s">
        <v>192</v>
      </c>
      <c r="K141" s="33" t="b">
        <f>IF(AND(J141="Nữ",OR(N141="Khá",N141="Giỏi")),"học bổng")</f>
        <v>0</v>
      </c>
      <c r="L141" s="23">
        <v>1991</v>
      </c>
      <c r="M141" s="23">
        <f t="shared" si="2"/>
        <v>27</v>
      </c>
      <c r="N141" s="33" t="s">
        <v>279</v>
      </c>
      <c r="O141" s="34" t="s">
        <v>195</v>
      </c>
      <c r="P141" s="33"/>
      <c r="Q141" s="33"/>
      <c r="R141" s="33"/>
      <c r="V141" s="32" t="s">
        <v>91</v>
      </c>
      <c r="W141" s="32" t="s">
        <v>1114</v>
      </c>
      <c r="Y141" s="32" t="s">
        <v>217</v>
      </c>
      <c r="Z141" s="32" t="s">
        <v>217</v>
      </c>
      <c r="AA141" s="32" t="s">
        <v>296</v>
      </c>
      <c r="AB141" s="32">
        <v>7000000</v>
      </c>
      <c r="AC141" s="32" t="s">
        <v>185</v>
      </c>
      <c r="AD141" s="32" t="s">
        <v>101</v>
      </c>
      <c r="AE141" s="32" t="s">
        <v>234</v>
      </c>
      <c r="AF141" s="32" t="s">
        <v>219</v>
      </c>
      <c r="AG141" s="32" t="s">
        <v>330</v>
      </c>
      <c r="AH141" s="32" t="s">
        <v>581</v>
      </c>
      <c r="AI141" s="32" t="s">
        <v>235</v>
      </c>
      <c r="AW141" s="32" t="s">
        <v>265</v>
      </c>
      <c r="AX141" s="32" t="s">
        <v>266</v>
      </c>
      <c r="AY141" s="32" t="s">
        <v>266</v>
      </c>
      <c r="AZ141" s="32" t="s">
        <v>271</v>
      </c>
      <c r="BA141" s="32" t="s">
        <v>272</v>
      </c>
      <c r="BD141" s="32" t="s">
        <v>266</v>
      </c>
      <c r="BE141" s="58" t="s">
        <v>265</v>
      </c>
    </row>
    <row r="142" spans="1:57" ht="16.5" customHeight="1" x14ac:dyDescent="0.25">
      <c r="A142" s="32">
        <v>142</v>
      </c>
      <c r="B142" s="23" t="s">
        <v>674</v>
      </c>
      <c r="C142" s="32" t="s">
        <v>586</v>
      </c>
      <c r="D142" s="23" t="s">
        <v>411</v>
      </c>
      <c r="E142" s="23" t="s">
        <v>675</v>
      </c>
      <c r="F142" s="23"/>
      <c r="G142" s="23" t="s">
        <v>663</v>
      </c>
      <c r="H142" s="23" t="str">
        <f>VLOOKUP(G142,Sheet1!$A$22:$B$35,2)</f>
        <v>Điện Công Nghiệp</v>
      </c>
      <c r="I142" s="23" t="s">
        <v>189</v>
      </c>
      <c r="J142" s="33" t="s">
        <v>192</v>
      </c>
      <c r="K142" s="33" t="b">
        <f>IF(AND(J142="Nữ",OR(N142="Khá",N142="Giỏi")),"học bổng")</f>
        <v>0</v>
      </c>
      <c r="L142" s="23">
        <v>1994</v>
      </c>
      <c r="M142" s="23">
        <f t="shared" si="2"/>
        <v>24</v>
      </c>
      <c r="N142" s="33" t="s">
        <v>279</v>
      </c>
      <c r="O142" s="34" t="s">
        <v>195</v>
      </c>
      <c r="P142" s="33"/>
      <c r="Q142" s="33"/>
      <c r="R142" s="33"/>
      <c r="V142" s="32" t="s">
        <v>91</v>
      </c>
      <c r="W142" s="32" t="s">
        <v>1114</v>
      </c>
      <c r="Y142" s="32" t="s">
        <v>217</v>
      </c>
      <c r="Z142" s="32" t="s">
        <v>217</v>
      </c>
      <c r="AA142" s="32" t="s">
        <v>296</v>
      </c>
      <c r="AC142" s="32" t="s">
        <v>184</v>
      </c>
      <c r="AD142" s="32" t="s">
        <v>101</v>
      </c>
      <c r="AE142" s="32" t="s">
        <v>235</v>
      </c>
      <c r="AG142" s="32" t="s">
        <v>330</v>
      </c>
      <c r="AH142" s="32" t="s">
        <v>581</v>
      </c>
      <c r="AI142" s="32" t="s">
        <v>235</v>
      </c>
      <c r="AW142" s="32" t="s">
        <v>265</v>
      </c>
      <c r="AX142" s="32" t="s">
        <v>266</v>
      </c>
      <c r="AY142" s="32" t="s">
        <v>266</v>
      </c>
      <c r="BD142" s="32" t="s">
        <v>266</v>
      </c>
      <c r="BE142" s="58" t="s">
        <v>265</v>
      </c>
    </row>
    <row r="143" spans="1:57" ht="16.5" customHeight="1" x14ac:dyDescent="0.25">
      <c r="A143" s="32">
        <v>143</v>
      </c>
      <c r="B143" s="23" t="s">
        <v>676</v>
      </c>
      <c r="C143" s="32" t="s">
        <v>586</v>
      </c>
      <c r="D143" s="23" t="s">
        <v>403</v>
      </c>
      <c r="E143" s="23" t="s">
        <v>336</v>
      </c>
      <c r="F143" s="23"/>
      <c r="G143" s="23" t="s">
        <v>663</v>
      </c>
      <c r="H143" s="23" t="str">
        <f>VLOOKUP(G143,Sheet1!$A$22:$B$35,2)</f>
        <v>Điện Công Nghiệp</v>
      </c>
      <c r="I143" s="23" t="s">
        <v>189</v>
      </c>
      <c r="J143" s="33" t="s">
        <v>192</v>
      </c>
      <c r="K143" s="33" t="b">
        <f>IF(AND(J143="Nữ",OR(N143="Khá",N143="Giỏi")),"học bổng")</f>
        <v>0</v>
      </c>
      <c r="L143" s="23">
        <v>1996</v>
      </c>
      <c r="M143" s="23">
        <f t="shared" si="2"/>
        <v>22</v>
      </c>
      <c r="N143" s="33" t="s">
        <v>214</v>
      </c>
      <c r="O143" s="34" t="s">
        <v>195</v>
      </c>
      <c r="P143" s="33"/>
      <c r="Q143" s="33"/>
      <c r="R143" s="33"/>
      <c r="T143" s="32" t="s">
        <v>677</v>
      </c>
      <c r="U143" s="32" t="s">
        <v>327</v>
      </c>
      <c r="V143" s="32" t="s">
        <v>91</v>
      </c>
      <c r="W143" s="32" t="s">
        <v>1116</v>
      </c>
      <c r="Y143" s="32" t="s">
        <v>214</v>
      </c>
      <c r="Z143" s="32" t="s">
        <v>214</v>
      </c>
      <c r="AA143" s="32" t="s">
        <v>298</v>
      </c>
      <c r="AC143" s="32" t="s">
        <v>184</v>
      </c>
      <c r="AD143" s="32" t="s">
        <v>102</v>
      </c>
      <c r="AE143" s="32" t="s">
        <v>235</v>
      </c>
      <c r="AG143" s="32" t="s">
        <v>330</v>
      </c>
      <c r="AH143" s="32" t="s">
        <v>581</v>
      </c>
      <c r="AI143" s="32" t="s">
        <v>234</v>
      </c>
      <c r="AK143" s="32" t="s">
        <v>239</v>
      </c>
      <c r="AW143" s="32" t="s">
        <v>266</v>
      </c>
      <c r="AX143" s="32" t="s">
        <v>266</v>
      </c>
      <c r="AY143" s="32" t="s">
        <v>266</v>
      </c>
      <c r="AZ143" s="32" t="s">
        <v>271</v>
      </c>
      <c r="BA143" s="32" t="s">
        <v>273</v>
      </c>
      <c r="BD143" s="32" t="s">
        <v>266</v>
      </c>
      <c r="BE143" s="58" t="s">
        <v>266</v>
      </c>
    </row>
    <row r="144" spans="1:57" ht="16.5" customHeight="1" x14ac:dyDescent="0.25">
      <c r="A144" s="32">
        <v>144</v>
      </c>
      <c r="B144" s="23" t="s">
        <v>678</v>
      </c>
      <c r="C144" s="32" t="s">
        <v>586</v>
      </c>
      <c r="D144" s="23" t="s">
        <v>659</v>
      </c>
      <c r="E144" s="23" t="s">
        <v>594</v>
      </c>
      <c r="F144" s="23"/>
      <c r="G144" s="23" t="s">
        <v>663</v>
      </c>
      <c r="H144" s="23" t="str">
        <f>VLOOKUP(G144,Sheet1!$A$22:$B$35,2)</f>
        <v>Điện Công Nghiệp</v>
      </c>
      <c r="I144" s="23" t="s">
        <v>189</v>
      </c>
      <c r="J144" s="33" t="s">
        <v>192</v>
      </c>
      <c r="K144" s="33" t="b">
        <f>IF(AND(J144="Nữ",OR(N144="Khá",N144="Giỏi")),"học bổng")</f>
        <v>0</v>
      </c>
      <c r="L144" s="23">
        <v>1996</v>
      </c>
      <c r="M144" s="23">
        <f t="shared" si="2"/>
        <v>22</v>
      </c>
      <c r="N144" s="33" t="s">
        <v>214</v>
      </c>
      <c r="O144" s="34" t="s">
        <v>195</v>
      </c>
      <c r="P144" s="33"/>
      <c r="Q144" s="33"/>
      <c r="R144" s="33"/>
      <c r="S144" s="32" t="s">
        <v>208</v>
      </c>
      <c r="V144" s="32" t="s">
        <v>91</v>
      </c>
      <c r="W144" s="32" t="s">
        <v>1114</v>
      </c>
      <c r="Y144" s="32" t="s">
        <v>217</v>
      </c>
      <c r="Z144" s="32" t="s">
        <v>217</v>
      </c>
      <c r="AA144" s="32" t="s">
        <v>296</v>
      </c>
      <c r="AC144" s="32" t="s">
        <v>184</v>
      </c>
      <c r="AD144" s="32" t="s">
        <v>101</v>
      </c>
      <c r="AE144" s="32" t="s">
        <v>234</v>
      </c>
      <c r="AF144" s="32" t="s">
        <v>219</v>
      </c>
      <c r="AG144" s="32" t="s">
        <v>330</v>
      </c>
      <c r="AH144" s="32" t="s">
        <v>581</v>
      </c>
      <c r="AI144" s="32" t="s">
        <v>235</v>
      </c>
      <c r="AW144" s="32" t="s">
        <v>265</v>
      </c>
      <c r="AX144" s="32" t="s">
        <v>266</v>
      </c>
      <c r="AY144" s="32" t="s">
        <v>266</v>
      </c>
      <c r="AZ144" s="32" t="s">
        <v>271</v>
      </c>
      <c r="BA144" s="32" t="s">
        <v>272</v>
      </c>
      <c r="BD144" s="32" t="s">
        <v>266</v>
      </c>
      <c r="BE144" s="58" t="s">
        <v>265</v>
      </c>
    </row>
    <row r="145" spans="1:57" ht="16.5" customHeight="1" x14ac:dyDescent="0.25">
      <c r="A145" s="32">
        <v>145</v>
      </c>
      <c r="B145" s="23" t="s">
        <v>662</v>
      </c>
      <c r="C145" s="32" t="s">
        <v>593</v>
      </c>
      <c r="D145" s="23" t="s">
        <v>679</v>
      </c>
      <c r="E145" s="23" t="s">
        <v>665</v>
      </c>
      <c r="F145" s="23"/>
      <c r="G145" s="23" t="s">
        <v>663</v>
      </c>
      <c r="H145" s="23" t="str">
        <f>VLOOKUP(G145,Sheet1!$A$22:$B$35,2)</f>
        <v>Điện Công Nghiệp</v>
      </c>
      <c r="I145" s="23" t="s">
        <v>189</v>
      </c>
      <c r="J145" s="33" t="s">
        <v>192</v>
      </c>
      <c r="K145" s="33" t="b">
        <f>IF(AND(J145="Nữ",OR(N145="Khá",N145="Giỏi")),"học bổng")</f>
        <v>0</v>
      </c>
      <c r="L145" s="23">
        <v>1992</v>
      </c>
      <c r="M145" s="23">
        <f t="shared" si="2"/>
        <v>26</v>
      </c>
      <c r="N145" s="33" t="s">
        <v>280</v>
      </c>
      <c r="O145" s="34" t="s">
        <v>195</v>
      </c>
      <c r="P145" s="33"/>
      <c r="Q145" s="33"/>
      <c r="R145" s="33"/>
      <c r="U145" s="32" t="s">
        <v>309</v>
      </c>
      <c r="V145" s="32" t="s">
        <v>92</v>
      </c>
      <c r="W145" s="32" t="s">
        <v>1118</v>
      </c>
      <c r="Y145" s="32" t="s">
        <v>217</v>
      </c>
      <c r="Z145" s="32" t="s">
        <v>217</v>
      </c>
      <c r="AA145" s="32" t="s">
        <v>296</v>
      </c>
      <c r="AC145" s="32" t="s">
        <v>184</v>
      </c>
      <c r="AD145" s="32" t="s">
        <v>101</v>
      </c>
      <c r="AE145" s="32" t="s">
        <v>235</v>
      </c>
      <c r="AG145" s="32" t="s">
        <v>330</v>
      </c>
      <c r="AH145" s="32" t="s">
        <v>581</v>
      </c>
      <c r="AI145" s="32" t="s">
        <v>235</v>
      </c>
      <c r="AW145" s="32" t="s">
        <v>266</v>
      </c>
      <c r="AX145" s="32" t="s">
        <v>266</v>
      </c>
      <c r="AY145" s="32" t="s">
        <v>266</v>
      </c>
      <c r="AZ145" s="32" t="s">
        <v>273</v>
      </c>
      <c r="BD145" s="32" t="s">
        <v>266</v>
      </c>
      <c r="BE145" s="58" t="s">
        <v>266</v>
      </c>
    </row>
    <row r="146" spans="1:57" ht="16.5" customHeight="1" x14ac:dyDescent="0.25">
      <c r="A146" s="32">
        <v>146</v>
      </c>
      <c r="B146" s="23" t="s">
        <v>680</v>
      </c>
      <c r="C146" s="32" t="s">
        <v>583</v>
      </c>
      <c r="D146" s="23" t="s">
        <v>669</v>
      </c>
      <c r="E146" s="23" t="s">
        <v>681</v>
      </c>
      <c r="F146" s="23"/>
      <c r="G146" s="23" t="s">
        <v>663</v>
      </c>
      <c r="H146" s="23" t="str">
        <f>VLOOKUP(G146,Sheet1!$A$22:$B$35,2)</f>
        <v>Điện Công Nghiệp</v>
      </c>
      <c r="I146" s="23" t="s">
        <v>189</v>
      </c>
      <c r="J146" s="33" t="s">
        <v>192</v>
      </c>
      <c r="K146" s="33" t="b">
        <f>IF(AND(J146="Nữ",OR(N146="Khá",N146="Giỏi")),"học bổng")</f>
        <v>0</v>
      </c>
      <c r="L146" s="23">
        <v>1996</v>
      </c>
      <c r="M146" s="23">
        <f t="shared" si="2"/>
        <v>22</v>
      </c>
      <c r="N146" s="33" t="s">
        <v>279</v>
      </c>
      <c r="O146" s="34" t="s">
        <v>195</v>
      </c>
      <c r="P146" s="33"/>
      <c r="Q146" s="33"/>
      <c r="R146" s="33"/>
      <c r="S146" s="32" t="s">
        <v>202</v>
      </c>
      <c r="V146" s="32" t="s">
        <v>91</v>
      </c>
      <c r="W146" s="32" t="s">
        <v>1114</v>
      </c>
      <c r="Y146" s="32" t="s">
        <v>217</v>
      </c>
      <c r="Z146" s="32" t="s">
        <v>217</v>
      </c>
      <c r="AA146" s="32" t="s">
        <v>296</v>
      </c>
      <c r="AC146" s="32" t="s">
        <v>185</v>
      </c>
      <c r="AD146" s="32" t="s">
        <v>102</v>
      </c>
      <c r="AE146" s="32" t="s">
        <v>234</v>
      </c>
      <c r="AF146" s="32" t="s">
        <v>219</v>
      </c>
      <c r="AG146" s="32" t="s">
        <v>330</v>
      </c>
      <c r="AH146" s="32" t="s">
        <v>581</v>
      </c>
      <c r="AI146" s="32" t="s">
        <v>235</v>
      </c>
      <c r="AW146" s="32" t="s">
        <v>265</v>
      </c>
      <c r="AX146" s="32" t="s">
        <v>266</v>
      </c>
      <c r="AY146" s="32" t="s">
        <v>266</v>
      </c>
      <c r="AZ146" s="32" t="s">
        <v>271</v>
      </c>
      <c r="BA146" s="32" t="s">
        <v>272</v>
      </c>
      <c r="BD146" s="32" t="s">
        <v>266</v>
      </c>
      <c r="BE146" s="58" t="s">
        <v>265</v>
      </c>
    </row>
    <row r="147" spans="1:57" ht="16.5" customHeight="1" x14ac:dyDescent="0.25">
      <c r="A147" s="32">
        <v>147</v>
      </c>
      <c r="B147" s="23" t="s">
        <v>682</v>
      </c>
      <c r="C147" s="32" t="s">
        <v>586</v>
      </c>
      <c r="D147" s="23" t="s">
        <v>308</v>
      </c>
      <c r="E147" s="23" t="s">
        <v>584</v>
      </c>
      <c r="F147" s="23"/>
      <c r="G147" s="23" t="s">
        <v>663</v>
      </c>
      <c r="H147" s="23" t="str">
        <f>VLOOKUP(G147,Sheet1!$A$22:$B$35,2)</f>
        <v>Điện Công Nghiệp</v>
      </c>
      <c r="I147" s="23" t="s">
        <v>189</v>
      </c>
      <c r="J147" s="33" t="s">
        <v>192</v>
      </c>
      <c r="K147" s="33" t="b">
        <f>IF(AND(J147="Nữ",OR(N147="Khá",N147="Giỏi")),"học bổng")</f>
        <v>0</v>
      </c>
      <c r="L147" s="23">
        <v>1997</v>
      </c>
      <c r="M147" s="23">
        <f t="shared" si="2"/>
        <v>21</v>
      </c>
      <c r="N147" s="33" t="s">
        <v>279</v>
      </c>
      <c r="O147" s="34" t="s">
        <v>196</v>
      </c>
      <c r="P147" s="33"/>
      <c r="Q147" s="33"/>
      <c r="R147" s="33"/>
      <c r="S147" s="32" t="s">
        <v>206</v>
      </c>
      <c r="V147" s="32" t="s">
        <v>91</v>
      </c>
      <c r="W147" s="32" t="e">
        <v>#N/A</v>
      </c>
      <c r="Y147" s="32" t="s">
        <v>217</v>
      </c>
      <c r="Z147" s="32" t="s">
        <v>217</v>
      </c>
      <c r="AA147" s="32" t="s">
        <v>296</v>
      </c>
      <c r="AC147" s="32" t="s">
        <v>186</v>
      </c>
      <c r="AD147" s="32" t="s">
        <v>99</v>
      </c>
      <c r="AE147" s="32" t="s">
        <v>235</v>
      </c>
      <c r="AG147" s="32" t="s">
        <v>230</v>
      </c>
      <c r="AI147" s="32" t="s">
        <v>235</v>
      </c>
      <c r="AW147" s="32" t="s">
        <v>266</v>
      </c>
      <c r="AX147" s="32" t="s">
        <v>266</v>
      </c>
      <c r="AY147" s="32" t="s">
        <v>266</v>
      </c>
      <c r="AZ147" s="32" t="s">
        <v>271</v>
      </c>
      <c r="BD147" s="32" t="s">
        <v>266</v>
      </c>
      <c r="BE147" s="58" t="s">
        <v>266</v>
      </c>
    </row>
    <row r="148" spans="1:57" ht="16.5" customHeight="1" x14ac:dyDescent="0.25">
      <c r="A148" s="32">
        <v>148</v>
      </c>
      <c r="B148" s="23" t="s">
        <v>683</v>
      </c>
      <c r="C148" s="32" t="s">
        <v>318</v>
      </c>
      <c r="D148" s="23" t="s">
        <v>308</v>
      </c>
      <c r="E148" s="23" t="s">
        <v>584</v>
      </c>
      <c r="F148" s="23"/>
      <c r="G148" s="23" t="s">
        <v>663</v>
      </c>
      <c r="H148" s="23" t="str">
        <f>VLOOKUP(G148,Sheet1!$A$22:$B$35,2)</f>
        <v>Điện Công Nghiệp</v>
      </c>
      <c r="I148" s="23" t="s">
        <v>189</v>
      </c>
      <c r="J148" s="33" t="s">
        <v>192</v>
      </c>
      <c r="K148" s="33" t="b">
        <f>IF(AND(J148="Nữ",OR(N148="Khá",N148="Giỏi")),"học bổng")</f>
        <v>0</v>
      </c>
      <c r="L148" s="23">
        <v>1996</v>
      </c>
      <c r="M148" s="23">
        <f t="shared" si="2"/>
        <v>22</v>
      </c>
      <c r="N148" s="33" t="s">
        <v>279</v>
      </c>
      <c r="O148" s="34" t="s">
        <v>196</v>
      </c>
      <c r="P148" s="33"/>
      <c r="Q148" s="33"/>
      <c r="R148" s="33"/>
      <c r="S148" s="32" t="s">
        <v>106</v>
      </c>
      <c r="V148" s="32" t="s">
        <v>92</v>
      </c>
      <c r="W148" s="32" t="e">
        <v>#N/A</v>
      </c>
      <c r="Y148" s="32" t="s">
        <v>214</v>
      </c>
      <c r="Z148" s="32" t="s">
        <v>214</v>
      </c>
      <c r="AA148" s="32" t="s">
        <v>297</v>
      </c>
      <c r="AC148" s="32" t="s">
        <v>185</v>
      </c>
      <c r="AD148" s="32" t="s">
        <v>99</v>
      </c>
      <c r="AE148" s="32" t="s">
        <v>235</v>
      </c>
      <c r="AI148" s="32" t="s">
        <v>235</v>
      </c>
      <c r="AW148" s="32" t="s">
        <v>266</v>
      </c>
      <c r="AX148" s="32" t="s">
        <v>266</v>
      </c>
      <c r="AY148" s="32" t="s">
        <v>266</v>
      </c>
      <c r="AZ148" s="32" t="s">
        <v>272</v>
      </c>
      <c r="BD148" s="32" t="s">
        <v>266</v>
      </c>
      <c r="BE148" s="58" t="s">
        <v>266</v>
      </c>
    </row>
    <row r="149" spans="1:57" ht="16.5" customHeight="1" x14ac:dyDescent="0.25">
      <c r="A149" s="32">
        <v>149</v>
      </c>
      <c r="B149" s="23" t="s">
        <v>684</v>
      </c>
      <c r="C149" s="32" t="s">
        <v>616</v>
      </c>
      <c r="D149" s="23" t="s">
        <v>685</v>
      </c>
      <c r="E149" s="23" t="s">
        <v>686</v>
      </c>
      <c r="F149" s="23"/>
      <c r="G149" s="23" t="s">
        <v>663</v>
      </c>
      <c r="H149" s="23" t="str">
        <f>VLOOKUP(G149,Sheet1!$A$22:$B$35,2)</f>
        <v>Điện Công Nghiệp</v>
      </c>
      <c r="I149" s="23" t="s">
        <v>189</v>
      </c>
      <c r="J149" s="33" t="s">
        <v>192</v>
      </c>
      <c r="K149" s="33" t="b">
        <f>IF(AND(J149="Nữ",OR(N149="Khá",N149="Giỏi")),"học bổng")</f>
        <v>0</v>
      </c>
      <c r="L149" s="23">
        <v>1995</v>
      </c>
      <c r="M149" s="23">
        <f t="shared" si="2"/>
        <v>23</v>
      </c>
      <c r="N149" s="33" t="s">
        <v>279</v>
      </c>
      <c r="O149" s="34" t="s">
        <v>196</v>
      </c>
      <c r="P149" s="33"/>
      <c r="Q149" s="33"/>
      <c r="R149" s="33"/>
      <c r="S149" s="32" t="s">
        <v>206</v>
      </c>
      <c r="V149" s="32" t="s">
        <v>92</v>
      </c>
      <c r="W149" s="32" t="e">
        <v>#N/A</v>
      </c>
      <c r="Y149" s="32" t="s">
        <v>217</v>
      </c>
      <c r="Z149" s="32" t="s">
        <v>217</v>
      </c>
      <c r="AA149" s="32" t="s">
        <v>296</v>
      </c>
      <c r="AC149" s="32" t="s">
        <v>186</v>
      </c>
      <c r="AD149" s="32" t="s">
        <v>99</v>
      </c>
      <c r="AE149" s="32" t="s">
        <v>235</v>
      </c>
      <c r="AG149" s="32" t="s">
        <v>230</v>
      </c>
      <c r="AI149" s="32" t="s">
        <v>235</v>
      </c>
      <c r="AW149" s="32" t="s">
        <v>265</v>
      </c>
      <c r="AX149" s="32" t="s">
        <v>266</v>
      </c>
      <c r="AY149" s="32" t="s">
        <v>266</v>
      </c>
      <c r="AZ149" s="32" t="s">
        <v>271</v>
      </c>
      <c r="BA149" s="32" t="s">
        <v>272</v>
      </c>
      <c r="BD149" s="32" t="s">
        <v>266</v>
      </c>
      <c r="BE149" s="58" t="s">
        <v>265</v>
      </c>
    </row>
    <row r="150" spans="1:57" ht="16.5" customHeight="1" x14ac:dyDescent="0.25">
      <c r="A150" s="32">
        <v>150</v>
      </c>
      <c r="B150" s="23" t="s">
        <v>687</v>
      </c>
      <c r="C150" s="32" t="s">
        <v>586</v>
      </c>
      <c r="D150" s="23" t="s">
        <v>324</v>
      </c>
      <c r="E150" s="23" t="s">
        <v>688</v>
      </c>
      <c r="F150" s="23"/>
      <c r="G150" s="23" t="s">
        <v>663</v>
      </c>
      <c r="H150" s="23" t="str">
        <f>VLOOKUP(G150,Sheet1!$A$22:$B$35,2)</f>
        <v>Điện Công Nghiệp</v>
      </c>
      <c r="I150" s="23" t="s">
        <v>189</v>
      </c>
      <c r="J150" s="33" t="s">
        <v>192</v>
      </c>
      <c r="K150" s="33" t="b">
        <f>IF(AND(J150="Nữ",OR(N150="Khá",N150="Giỏi")),"học bổng")</f>
        <v>0</v>
      </c>
      <c r="L150" s="23">
        <v>1996</v>
      </c>
      <c r="M150" s="23">
        <f t="shared" si="2"/>
        <v>22</v>
      </c>
      <c r="N150" s="33" t="s">
        <v>279</v>
      </c>
      <c r="O150" s="34" t="s">
        <v>195</v>
      </c>
      <c r="P150" s="33"/>
      <c r="Q150" s="33"/>
      <c r="R150" s="33"/>
      <c r="V150" s="32" t="s">
        <v>91</v>
      </c>
      <c r="W150" s="32" t="s">
        <v>1114</v>
      </c>
      <c r="Y150" s="32" t="s">
        <v>217</v>
      </c>
      <c r="Z150" s="32" t="s">
        <v>217</v>
      </c>
      <c r="AA150" s="32" t="s">
        <v>296</v>
      </c>
      <c r="AC150" s="32" t="s">
        <v>184</v>
      </c>
      <c r="AD150" s="32" t="s">
        <v>101</v>
      </c>
      <c r="AE150" s="32" t="s">
        <v>234</v>
      </c>
      <c r="AF150" s="32" t="s">
        <v>219</v>
      </c>
      <c r="AI150" s="32" t="s">
        <v>235</v>
      </c>
      <c r="AW150" s="32" t="s">
        <v>265</v>
      </c>
      <c r="AX150" s="32" t="s">
        <v>266</v>
      </c>
      <c r="AY150" s="32" t="s">
        <v>266</v>
      </c>
      <c r="AZ150" s="32" t="s">
        <v>272</v>
      </c>
      <c r="BD150" s="32" t="s">
        <v>266</v>
      </c>
      <c r="BE150" s="58" t="s">
        <v>265</v>
      </c>
    </row>
    <row r="151" spans="1:57" ht="16.5" customHeight="1" x14ac:dyDescent="0.25">
      <c r="A151" s="32">
        <v>152</v>
      </c>
      <c r="B151" s="23" t="s">
        <v>691</v>
      </c>
      <c r="C151" s="32" t="s">
        <v>482</v>
      </c>
      <c r="D151" s="23" t="s">
        <v>692</v>
      </c>
      <c r="E151" s="23" t="s">
        <v>693</v>
      </c>
      <c r="F151" s="23"/>
      <c r="G151" s="23" t="s">
        <v>663</v>
      </c>
      <c r="H151" s="23" t="str">
        <f>VLOOKUP(G151,Sheet1!$A$22:$B$35,2)</f>
        <v>Điện Công Nghiệp</v>
      </c>
      <c r="I151" s="23" t="s">
        <v>189</v>
      </c>
      <c r="J151" s="33" t="s">
        <v>192</v>
      </c>
      <c r="K151" s="33" t="b">
        <f>IF(AND(J151="Nữ",OR(N151="Khá",N151="Giỏi")),"học bổng")</f>
        <v>0</v>
      </c>
      <c r="L151" s="23">
        <v>1996</v>
      </c>
      <c r="M151" s="23">
        <f t="shared" si="2"/>
        <v>22</v>
      </c>
      <c r="N151" s="33" t="s">
        <v>279</v>
      </c>
      <c r="O151" s="34" t="s">
        <v>195</v>
      </c>
      <c r="P151" s="33"/>
      <c r="Q151" s="33"/>
      <c r="R151" s="33"/>
      <c r="V151" s="32" t="s">
        <v>91</v>
      </c>
      <c r="W151" s="32" t="s">
        <v>1114</v>
      </c>
      <c r="Y151" s="32" t="s">
        <v>217</v>
      </c>
      <c r="Z151" s="32" t="s">
        <v>217</v>
      </c>
      <c r="AA151" s="32" t="s">
        <v>296</v>
      </c>
      <c r="AC151" s="32" t="s">
        <v>184</v>
      </c>
      <c r="AD151" s="32" t="s">
        <v>101</v>
      </c>
      <c r="AE151" s="32" t="s">
        <v>234</v>
      </c>
      <c r="AF151" s="32" t="s">
        <v>219</v>
      </c>
      <c r="AG151" s="32" t="s">
        <v>330</v>
      </c>
      <c r="AH151" s="32" t="s">
        <v>581</v>
      </c>
      <c r="AI151" s="32" t="s">
        <v>235</v>
      </c>
      <c r="AW151" s="32" t="s">
        <v>265</v>
      </c>
      <c r="AX151" s="32" t="s">
        <v>266</v>
      </c>
      <c r="AY151" s="32" t="s">
        <v>266</v>
      </c>
      <c r="BD151" s="32" t="s">
        <v>266</v>
      </c>
      <c r="BE151" s="58" t="s">
        <v>265</v>
      </c>
    </row>
    <row r="152" spans="1:57" ht="16.5" customHeight="1" x14ac:dyDescent="0.25">
      <c r="A152" s="32">
        <v>153</v>
      </c>
      <c r="B152" s="23" t="s">
        <v>694</v>
      </c>
      <c r="C152" s="32" t="s">
        <v>695</v>
      </c>
      <c r="D152" s="23" t="s">
        <v>679</v>
      </c>
      <c r="E152" s="23" t="s">
        <v>567</v>
      </c>
      <c r="F152" s="23"/>
      <c r="G152" s="23" t="s">
        <v>663</v>
      </c>
      <c r="H152" s="23" t="str">
        <f>VLOOKUP(G152,Sheet1!$A$22:$B$35,2)</f>
        <v>Điện Công Nghiệp</v>
      </c>
      <c r="I152" s="23" t="s">
        <v>189</v>
      </c>
      <c r="J152" s="33" t="s">
        <v>192</v>
      </c>
      <c r="K152" s="33" t="b">
        <f>IF(AND(J152="Nữ",OR(N152="Khá",N152="Giỏi")),"học bổng")</f>
        <v>0</v>
      </c>
      <c r="L152" s="23">
        <v>1997</v>
      </c>
      <c r="M152" s="23">
        <f t="shared" si="2"/>
        <v>21</v>
      </c>
      <c r="N152" s="33" t="s">
        <v>279</v>
      </c>
      <c r="O152" s="34" t="s">
        <v>196</v>
      </c>
      <c r="P152" s="33"/>
      <c r="Q152" s="33"/>
      <c r="R152" s="33"/>
      <c r="V152" s="32" t="s">
        <v>92</v>
      </c>
      <c r="W152" s="32" t="e">
        <v>#N/A</v>
      </c>
      <c r="Y152" s="32" t="s">
        <v>217</v>
      </c>
      <c r="Z152" s="32" t="s">
        <v>217</v>
      </c>
      <c r="AA152" s="32" t="s">
        <v>297</v>
      </c>
      <c r="AC152" s="32" t="s">
        <v>186</v>
      </c>
      <c r="AD152" s="32" t="s">
        <v>99</v>
      </c>
      <c r="AE152" s="32" t="s">
        <v>235</v>
      </c>
      <c r="AG152" s="32" t="s">
        <v>230</v>
      </c>
      <c r="AI152" s="32" t="s">
        <v>235</v>
      </c>
      <c r="AW152" s="32" t="s">
        <v>265</v>
      </c>
      <c r="AX152" s="32" t="s">
        <v>266</v>
      </c>
      <c r="AY152" s="32" t="s">
        <v>266</v>
      </c>
      <c r="AZ152" s="32" t="s">
        <v>271</v>
      </c>
      <c r="BA152" s="32" t="s">
        <v>272</v>
      </c>
      <c r="BD152" s="32" t="s">
        <v>266</v>
      </c>
      <c r="BE152" s="58" t="s">
        <v>265</v>
      </c>
    </row>
    <row r="153" spans="1:57" ht="16.5" customHeight="1" x14ac:dyDescent="0.25">
      <c r="A153" s="32">
        <v>154</v>
      </c>
      <c r="B153" s="23" t="s">
        <v>696</v>
      </c>
      <c r="C153" s="32" t="s">
        <v>586</v>
      </c>
      <c r="D153" s="23" t="s">
        <v>623</v>
      </c>
      <c r="E153" s="23" t="s">
        <v>504</v>
      </c>
      <c r="F153" s="23"/>
      <c r="G153" s="23" t="s">
        <v>663</v>
      </c>
      <c r="H153" s="23" t="str">
        <f>VLOOKUP(G153,Sheet1!$A$22:$B$35,2)</f>
        <v>Điện Công Nghiệp</v>
      </c>
      <c r="I153" s="23" t="s">
        <v>189</v>
      </c>
      <c r="J153" s="33" t="s">
        <v>192</v>
      </c>
      <c r="K153" s="33" t="b">
        <f>IF(AND(J153="Nữ",OR(N153="Khá",N153="Giỏi")),"học bổng")</f>
        <v>0</v>
      </c>
      <c r="L153" s="23">
        <v>1997</v>
      </c>
      <c r="M153" s="23">
        <f t="shared" si="2"/>
        <v>21</v>
      </c>
      <c r="N153" s="33" t="s">
        <v>214</v>
      </c>
      <c r="O153" s="34" t="s">
        <v>196</v>
      </c>
      <c r="P153" s="33"/>
      <c r="Q153" s="33"/>
      <c r="R153" s="33"/>
      <c r="S153" s="32" t="s">
        <v>206</v>
      </c>
      <c r="V153" s="32" t="s">
        <v>92</v>
      </c>
      <c r="W153" s="32" t="e">
        <v>#N/A</v>
      </c>
      <c r="Y153" s="32" t="s">
        <v>217</v>
      </c>
      <c r="Z153" s="32" t="s">
        <v>217</v>
      </c>
      <c r="AA153" s="32" t="s">
        <v>296</v>
      </c>
      <c r="AC153" s="32" t="s">
        <v>185</v>
      </c>
      <c r="AD153" s="32" t="s">
        <v>99</v>
      </c>
      <c r="AE153" s="32" t="s">
        <v>235</v>
      </c>
      <c r="AG153" s="32" t="s">
        <v>330</v>
      </c>
      <c r="AH153" s="32" t="s">
        <v>581</v>
      </c>
      <c r="AI153" s="32" t="s">
        <v>235</v>
      </c>
      <c r="AW153" s="32" t="s">
        <v>265</v>
      </c>
      <c r="AX153" s="32" t="s">
        <v>266</v>
      </c>
      <c r="AY153" s="32" t="s">
        <v>266</v>
      </c>
      <c r="AZ153" s="32" t="s">
        <v>271</v>
      </c>
      <c r="BA153" s="32" t="s">
        <v>272</v>
      </c>
      <c r="BD153" s="32" t="s">
        <v>266</v>
      </c>
      <c r="BE153" s="58" t="s">
        <v>265</v>
      </c>
    </row>
    <row r="154" spans="1:57" ht="16.5" customHeight="1" x14ac:dyDescent="0.25">
      <c r="A154" s="32">
        <v>155</v>
      </c>
      <c r="B154" s="23" t="s">
        <v>697</v>
      </c>
      <c r="C154" s="32" t="s">
        <v>658</v>
      </c>
      <c r="D154" s="23" t="s">
        <v>614</v>
      </c>
      <c r="E154" s="23" t="s">
        <v>698</v>
      </c>
      <c r="F154" s="23"/>
      <c r="G154" s="23" t="s">
        <v>663</v>
      </c>
      <c r="H154" s="23" t="str">
        <f>VLOOKUP(G154,Sheet1!$A$22:$B$35,2)</f>
        <v>Điện Công Nghiệp</v>
      </c>
      <c r="I154" s="23" t="s">
        <v>189</v>
      </c>
      <c r="J154" s="33" t="s">
        <v>192</v>
      </c>
      <c r="K154" s="33" t="b">
        <f>IF(AND(J154="Nữ",OR(N154="Khá",N154="Giỏi")),"học bổng")</f>
        <v>0</v>
      </c>
      <c r="L154" s="23">
        <v>1997</v>
      </c>
      <c r="M154" s="23">
        <f t="shared" si="2"/>
        <v>21</v>
      </c>
      <c r="N154" s="33" t="s">
        <v>279</v>
      </c>
      <c r="O154" s="34" t="s">
        <v>195</v>
      </c>
      <c r="P154" s="33"/>
      <c r="Q154" s="33"/>
      <c r="R154" s="33"/>
      <c r="S154" s="32" t="s">
        <v>194</v>
      </c>
      <c r="U154" s="32" t="s">
        <v>309</v>
      </c>
      <c r="V154" s="32" t="s">
        <v>91</v>
      </c>
      <c r="W154" s="32" t="s">
        <v>1118</v>
      </c>
      <c r="Y154" s="32" t="s">
        <v>217</v>
      </c>
      <c r="Z154" s="32" t="s">
        <v>214</v>
      </c>
      <c r="AA154" s="32" t="s">
        <v>296</v>
      </c>
      <c r="AC154" s="32" t="s">
        <v>184</v>
      </c>
      <c r="AD154" s="32" t="s">
        <v>100</v>
      </c>
      <c r="AE154" s="32" t="s">
        <v>234</v>
      </c>
      <c r="AF154" s="32" t="s">
        <v>292</v>
      </c>
      <c r="AG154" s="32" t="s">
        <v>330</v>
      </c>
      <c r="AH154" s="32" t="s">
        <v>581</v>
      </c>
      <c r="AI154" s="32" t="s">
        <v>234</v>
      </c>
      <c r="AJ154" s="32" t="s">
        <v>699</v>
      </c>
      <c r="AK154" s="32" t="s">
        <v>239</v>
      </c>
      <c r="AW154" s="32" t="s">
        <v>266</v>
      </c>
      <c r="AX154" s="32" t="s">
        <v>266</v>
      </c>
      <c r="AY154" s="32" t="s">
        <v>266</v>
      </c>
      <c r="AZ154" s="32" t="s">
        <v>270</v>
      </c>
      <c r="BA154" s="32" t="s">
        <v>271</v>
      </c>
      <c r="BB154" s="32" t="s">
        <v>273</v>
      </c>
      <c r="BD154" s="32" t="s">
        <v>266</v>
      </c>
      <c r="BE154" s="58" t="s">
        <v>266</v>
      </c>
    </row>
    <row r="155" spans="1:57" ht="16.5" customHeight="1" x14ac:dyDescent="0.25">
      <c r="A155" s="32">
        <v>156</v>
      </c>
      <c r="B155" s="23" t="s">
        <v>700</v>
      </c>
      <c r="C155" s="32" t="s">
        <v>586</v>
      </c>
      <c r="D155" s="23" t="s">
        <v>320</v>
      </c>
      <c r="E155" s="23" t="s">
        <v>572</v>
      </c>
      <c r="F155" s="23"/>
      <c r="G155" s="23" t="s">
        <v>663</v>
      </c>
      <c r="H155" s="23" t="str">
        <f>VLOOKUP(G155,Sheet1!$A$22:$B$35,2)</f>
        <v>Điện Công Nghiệp</v>
      </c>
      <c r="I155" s="23" t="s">
        <v>189</v>
      </c>
      <c r="J155" s="33" t="s">
        <v>192</v>
      </c>
      <c r="K155" s="33" t="b">
        <f>IF(AND(J155="Nữ",OR(N155="Khá",N155="Giỏi")),"học bổng")</f>
        <v>0</v>
      </c>
      <c r="L155" s="23">
        <v>1996</v>
      </c>
      <c r="M155" s="23">
        <f t="shared" si="2"/>
        <v>22</v>
      </c>
      <c r="N155" s="33" t="s">
        <v>280</v>
      </c>
      <c r="O155" s="34" t="s">
        <v>195</v>
      </c>
      <c r="P155" s="33"/>
      <c r="Q155" s="33"/>
      <c r="R155" s="33"/>
      <c r="S155" s="32" t="s">
        <v>202</v>
      </c>
      <c r="V155" s="32" t="s">
        <v>91</v>
      </c>
      <c r="W155" s="32" t="s">
        <v>1114</v>
      </c>
      <c r="Y155" s="32" t="s">
        <v>217</v>
      </c>
      <c r="Z155" s="32" t="s">
        <v>217</v>
      </c>
      <c r="AA155" s="32" t="s">
        <v>296</v>
      </c>
      <c r="AC155" s="32" t="s">
        <v>185</v>
      </c>
      <c r="AD155" s="32" t="s">
        <v>101</v>
      </c>
      <c r="AE155" s="32" t="s">
        <v>235</v>
      </c>
      <c r="AG155" s="32" t="s">
        <v>330</v>
      </c>
      <c r="AH155" s="32" t="s">
        <v>581</v>
      </c>
      <c r="AI155" s="32" t="s">
        <v>235</v>
      </c>
      <c r="AW155" s="32" t="s">
        <v>265</v>
      </c>
      <c r="AX155" s="32" t="s">
        <v>266</v>
      </c>
      <c r="AY155" s="32" t="s">
        <v>266</v>
      </c>
      <c r="BD155" s="32" t="s">
        <v>266</v>
      </c>
      <c r="BE155" s="58" t="s">
        <v>265</v>
      </c>
    </row>
    <row r="156" spans="1:57" ht="16.5" customHeight="1" x14ac:dyDescent="0.25">
      <c r="A156" s="32">
        <v>157</v>
      </c>
      <c r="B156" s="23" t="s">
        <v>701</v>
      </c>
      <c r="C156" s="32" t="s">
        <v>587</v>
      </c>
      <c r="D156" s="23" t="s">
        <v>324</v>
      </c>
      <c r="E156" s="23" t="s">
        <v>702</v>
      </c>
      <c r="F156" s="23"/>
      <c r="G156" s="23" t="s">
        <v>663</v>
      </c>
      <c r="H156" s="23" t="str">
        <f>VLOOKUP(G156,Sheet1!$A$22:$B$35,2)</f>
        <v>Điện Công Nghiệp</v>
      </c>
      <c r="I156" s="23" t="s">
        <v>189</v>
      </c>
      <c r="J156" s="33" t="s">
        <v>192</v>
      </c>
      <c r="K156" s="33" t="b">
        <f>IF(AND(J156="Nữ",OR(N156="Khá",N156="Giỏi")),"học bổng")</f>
        <v>0</v>
      </c>
      <c r="L156" s="23">
        <v>1995</v>
      </c>
      <c r="M156" s="23">
        <f t="shared" si="2"/>
        <v>23</v>
      </c>
      <c r="N156" s="33" t="s">
        <v>214</v>
      </c>
      <c r="O156" s="34" t="s">
        <v>195</v>
      </c>
      <c r="P156" s="33"/>
      <c r="Q156" s="33"/>
      <c r="R156" s="33"/>
      <c r="U156" s="32" t="s">
        <v>309</v>
      </c>
      <c r="V156" s="32" t="s">
        <v>92</v>
      </c>
      <c r="W156" s="32" t="s">
        <v>1114</v>
      </c>
      <c r="Y156" s="32" t="s">
        <v>214</v>
      </c>
      <c r="Z156" s="32" t="s">
        <v>217</v>
      </c>
      <c r="AA156" s="32" t="s">
        <v>296</v>
      </c>
      <c r="AC156" s="32" t="s">
        <v>184</v>
      </c>
      <c r="AD156" s="32" t="s">
        <v>102</v>
      </c>
      <c r="AE156" s="32" t="s">
        <v>234</v>
      </c>
      <c r="AF156" s="32" t="s">
        <v>219</v>
      </c>
      <c r="AG156" s="32" t="s">
        <v>330</v>
      </c>
      <c r="AH156" s="32" t="s">
        <v>703</v>
      </c>
      <c r="AI156" s="32" t="s">
        <v>235</v>
      </c>
      <c r="AW156" s="32" t="s">
        <v>266</v>
      </c>
      <c r="AX156" s="32" t="s">
        <v>266</v>
      </c>
      <c r="AY156" s="32" t="s">
        <v>266</v>
      </c>
      <c r="AZ156" s="32" t="s">
        <v>270</v>
      </c>
      <c r="BA156" s="32" t="s">
        <v>271</v>
      </c>
      <c r="BB156" s="32" t="s">
        <v>273</v>
      </c>
      <c r="BD156" s="32" t="s">
        <v>266</v>
      </c>
      <c r="BE156" s="58" t="s">
        <v>266</v>
      </c>
    </row>
    <row r="157" spans="1:57" ht="16.5" customHeight="1" x14ac:dyDescent="0.25">
      <c r="A157" s="32">
        <v>158</v>
      </c>
      <c r="B157" s="23" t="s">
        <v>704</v>
      </c>
      <c r="C157" s="32" t="s">
        <v>485</v>
      </c>
      <c r="D157" s="23" t="s">
        <v>665</v>
      </c>
      <c r="E157" s="23" t="s">
        <v>308</v>
      </c>
      <c r="F157" s="23"/>
      <c r="G157" s="23" t="s">
        <v>663</v>
      </c>
      <c r="H157" s="23" t="str">
        <f>VLOOKUP(G157,Sheet1!$A$22:$B$35,2)</f>
        <v>Điện Công Nghiệp</v>
      </c>
      <c r="I157" s="23" t="s">
        <v>189</v>
      </c>
      <c r="J157" s="33" t="s">
        <v>192</v>
      </c>
      <c r="K157" s="33" t="b">
        <f>IF(AND(J157="Nữ",OR(N157="Khá",N157="Giỏi")),"học bổng")</f>
        <v>0</v>
      </c>
      <c r="L157" s="23">
        <v>1997</v>
      </c>
      <c r="M157" s="23">
        <f t="shared" si="2"/>
        <v>21</v>
      </c>
      <c r="N157" s="33" t="s">
        <v>214</v>
      </c>
      <c r="O157" s="34" t="s">
        <v>195</v>
      </c>
      <c r="P157" s="33"/>
      <c r="Q157" s="33"/>
      <c r="R157" s="33"/>
      <c r="T157" s="32" t="s">
        <v>677</v>
      </c>
      <c r="U157" s="32" t="s">
        <v>327</v>
      </c>
      <c r="V157" s="32" t="s">
        <v>92</v>
      </c>
      <c r="W157" s="32" t="s">
        <v>1113</v>
      </c>
      <c r="Y157" s="32" t="s">
        <v>214</v>
      </c>
      <c r="Z157" s="32" t="s">
        <v>217</v>
      </c>
      <c r="AA157" s="32" t="s">
        <v>298</v>
      </c>
      <c r="AC157" s="32" t="s">
        <v>184</v>
      </c>
      <c r="AD157" s="32" t="s">
        <v>102</v>
      </c>
      <c r="AE157" s="32" t="s">
        <v>235</v>
      </c>
      <c r="AI157" s="32" t="s">
        <v>235</v>
      </c>
      <c r="AW157" s="32" t="s">
        <v>266</v>
      </c>
      <c r="AX157" s="32" t="s">
        <v>266</v>
      </c>
      <c r="AY157" s="32" t="s">
        <v>266</v>
      </c>
      <c r="AZ157" s="32" t="s">
        <v>271</v>
      </c>
      <c r="BA157" s="32" t="s">
        <v>273</v>
      </c>
      <c r="BD157" s="32" t="s">
        <v>266</v>
      </c>
      <c r="BE157" s="58" t="s">
        <v>266</v>
      </c>
    </row>
    <row r="158" spans="1:57" ht="16.5" customHeight="1" x14ac:dyDescent="0.25">
      <c r="A158" s="32">
        <v>159</v>
      </c>
      <c r="B158" s="23" t="s">
        <v>705</v>
      </c>
      <c r="C158" s="32" t="s">
        <v>586</v>
      </c>
      <c r="D158" s="23" t="s">
        <v>584</v>
      </c>
      <c r="E158" s="23" t="s">
        <v>192</v>
      </c>
      <c r="F158" s="23"/>
      <c r="G158" s="23" t="s">
        <v>663</v>
      </c>
      <c r="H158" s="23" t="str">
        <f>VLOOKUP(G158,Sheet1!$A$22:$B$35,2)</f>
        <v>Điện Công Nghiệp</v>
      </c>
      <c r="I158" s="23" t="s">
        <v>189</v>
      </c>
      <c r="J158" s="33" t="s">
        <v>192</v>
      </c>
      <c r="K158" s="33" t="b">
        <f>IF(AND(J158="Nữ",OR(N158="Khá",N158="Giỏi")),"học bổng")</f>
        <v>0</v>
      </c>
      <c r="L158" s="23">
        <v>1996</v>
      </c>
      <c r="M158" s="23">
        <f t="shared" si="2"/>
        <v>22</v>
      </c>
      <c r="N158" s="33" t="s">
        <v>279</v>
      </c>
      <c r="O158" s="34" t="s">
        <v>195</v>
      </c>
      <c r="P158" s="33"/>
      <c r="Q158" s="33"/>
      <c r="R158" s="33"/>
      <c r="S158" s="32" t="s">
        <v>202</v>
      </c>
      <c r="U158" s="32" t="s">
        <v>309</v>
      </c>
      <c r="V158" s="32" t="s">
        <v>92</v>
      </c>
      <c r="W158" s="32" t="s">
        <v>1114</v>
      </c>
      <c r="Y158" s="32" t="s">
        <v>217</v>
      </c>
      <c r="AA158" s="32" t="s">
        <v>296</v>
      </c>
      <c r="AC158" s="32" t="s">
        <v>184</v>
      </c>
      <c r="AD158" s="32" t="s">
        <v>101</v>
      </c>
      <c r="AE158" s="32" t="s">
        <v>234</v>
      </c>
      <c r="AF158" s="32" t="s">
        <v>219</v>
      </c>
      <c r="AG158" s="32" t="s">
        <v>330</v>
      </c>
      <c r="AH158" s="32" t="s">
        <v>581</v>
      </c>
      <c r="AI158" s="32" t="s">
        <v>235</v>
      </c>
      <c r="AW158" s="32" t="s">
        <v>266</v>
      </c>
      <c r="AX158" s="32" t="s">
        <v>266</v>
      </c>
      <c r="AY158" s="32" t="s">
        <v>266</v>
      </c>
      <c r="AZ158" s="32" t="s">
        <v>271</v>
      </c>
      <c r="BA158" s="32" t="s">
        <v>273</v>
      </c>
      <c r="BD158" s="32" t="s">
        <v>266</v>
      </c>
      <c r="BE158" s="58" t="s">
        <v>266</v>
      </c>
    </row>
    <row r="159" spans="1:57" ht="16.5" customHeight="1" x14ac:dyDescent="0.25">
      <c r="A159" s="32">
        <v>160</v>
      </c>
      <c r="B159" s="23" t="s">
        <v>706</v>
      </c>
      <c r="C159" s="32" t="s">
        <v>661</v>
      </c>
      <c r="D159" s="23" t="s">
        <v>324</v>
      </c>
      <c r="E159" s="23" t="s">
        <v>192</v>
      </c>
      <c r="F159" s="23"/>
      <c r="G159" s="23" t="s">
        <v>663</v>
      </c>
      <c r="H159" s="23" t="str">
        <f>VLOOKUP(G159,Sheet1!$A$22:$B$35,2)</f>
        <v>Điện Công Nghiệp</v>
      </c>
      <c r="I159" s="23" t="s">
        <v>189</v>
      </c>
      <c r="J159" s="33" t="s">
        <v>192</v>
      </c>
      <c r="K159" s="33" t="b">
        <f>IF(AND(J159="Nữ",OR(N159="Khá",N159="Giỏi")),"học bổng")</f>
        <v>0</v>
      </c>
      <c r="L159" s="23">
        <v>1996</v>
      </c>
      <c r="M159" s="23">
        <f t="shared" si="2"/>
        <v>22</v>
      </c>
      <c r="N159" s="33" t="s">
        <v>279</v>
      </c>
      <c r="O159" s="34" t="s">
        <v>195</v>
      </c>
      <c r="P159" s="33"/>
      <c r="Q159" s="33"/>
      <c r="R159" s="33"/>
      <c r="T159" s="32" t="s">
        <v>707</v>
      </c>
      <c r="V159" s="32" t="s">
        <v>92</v>
      </c>
      <c r="W159" s="32" t="s">
        <v>1114</v>
      </c>
      <c r="Y159" s="32" t="s">
        <v>217</v>
      </c>
      <c r="Z159" s="32" t="s">
        <v>217</v>
      </c>
      <c r="AA159" s="32" t="s">
        <v>296</v>
      </c>
      <c r="AC159" s="32" t="s">
        <v>184</v>
      </c>
      <c r="AD159" s="32" t="s">
        <v>101</v>
      </c>
      <c r="AE159" s="32" t="s">
        <v>234</v>
      </c>
      <c r="AF159" s="32" t="s">
        <v>219</v>
      </c>
      <c r="AG159" s="32" t="s">
        <v>330</v>
      </c>
      <c r="AH159" s="32" t="s">
        <v>581</v>
      </c>
      <c r="AI159" s="32" t="s">
        <v>235</v>
      </c>
      <c r="AW159" s="32" t="s">
        <v>266</v>
      </c>
      <c r="AX159" s="32" t="s">
        <v>266</v>
      </c>
      <c r="AY159" s="32" t="s">
        <v>266</v>
      </c>
      <c r="AZ159" s="32" t="s">
        <v>271</v>
      </c>
      <c r="BA159" s="32" t="s">
        <v>273</v>
      </c>
      <c r="BD159" s="32" t="s">
        <v>266</v>
      </c>
      <c r="BE159" s="58" t="s">
        <v>266</v>
      </c>
    </row>
    <row r="160" spans="1:57" ht="16.5" customHeight="1" x14ac:dyDescent="0.25">
      <c r="A160" s="32">
        <v>161</v>
      </c>
      <c r="B160" s="23" t="s">
        <v>708</v>
      </c>
      <c r="C160" s="32" t="s">
        <v>695</v>
      </c>
      <c r="D160" s="23" t="s">
        <v>324</v>
      </c>
      <c r="E160" s="23" t="s">
        <v>599</v>
      </c>
      <c r="F160" s="23"/>
      <c r="G160" s="23" t="s">
        <v>663</v>
      </c>
      <c r="H160" s="23" t="str">
        <f>VLOOKUP(G160,Sheet1!$A$22:$B$35,2)</f>
        <v>Điện Công Nghiệp</v>
      </c>
      <c r="I160" s="23" t="s">
        <v>189</v>
      </c>
      <c r="J160" s="33" t="s">
        <v>192</v>
      </c>
      <c r="K160" s="33" t="b">
        <f>IF(AND(J160="Nữ",OR(N160="Khá",N160="Giỏi")),"học bổng")</f>
        <v>0</v>
      </c>
      <c r="L160" s="23">
        <v>1996</v>
      </c>
      <c r="M160" s="23">
        <f t="shared" si="2"/>
        <v>22</v>
      </c>
      <c r="N160" s="33" t="s">
        <v>214</v>
      </c>
      <c r="O160" s="34" t="s">
        <v>195</v>
      </c>
      <c r="P160" s="33"/>
      <c r="Q160" s="33"/>
      <c r="R160" s="33"/>
      <c r="T160" s="32" t="s">
        <v>709</v>
      </c>
      <c r="U160" s="32" t="s">
        <v>327</v>
      </c>
      <c r="V160" s="32" t="s">
        <v>91</v>
      </c>
      <c r="W160" s="32" t="s">
        <v>1116</v>
      </c>
      <c r="Y160" s="32" t="s">
        <v>217</v>
      </c>
      <c r="Z160" s="32" t="s">
        <v>217</v>
      </c>
      <c r="AA160" s="32" t="s">
        <v>297</v>
      </c>
      <c r="AC160" s="32" t="s">
        <v>184</v>
      </c>
      <c r="AD160" s="32" t="s">
        <v>102</v>
      </c>
      <c r="AE160" s="32" t="s">
        <v>234</v>
      </c>
      <c r="AF160" s="32" t="s">
        <v>219</v>
      </c>
      <c r="AG160" s="32" t="s">
        <v>330</v>
      </c>
      <c r="AH160" s="32" t="s">
        <v>581</v>
      </c>
      <c r="AI160" s="32" t="s">
        <v>235</v>
      </c>
      <c r="AW160" s="32" t="s">
        <v>266</v>
      </c>
      <c r="AX160" s="32" t="s">
        <v>266</v>
      </c>
      <c r="AY160" s="32" t="s">
        <v>266</v>
      </c>
      <c r="AZ160" s="32" t="s">
        <v>271</v>
      </c>
      <c r="BA160" s="32" t="s">
        <v>273</v>
      </c>
      <c r="BB160" s="32" t="s">
        <v>274</v>
      </c>
      <c r="BD160" s="32" t="s">
        <v>266</v>
      </c>
      <c r="BE160" s="58" t="s">
        <v>266</v>
      </c>
    </row>
    <row r="161" spans="1:57" ht="16.5" customHeight="1" x14ac:dyDescent="0.25">
      <c r="A161" s="32">
        <v>162</v>
      </c>
      <c r="B161" s="23" t="s">
        <v>710</v>
      </c>
      <c r="C161" s="32" t="s">
        <v>587</v>
      </c>
      <c r="D161" s="23" t="s">
        <v>324</v>
      </c>
      <c r="E161" s="23" t="s">
        <v>599</v>
      </c>
      <c r="F161" s="23"/>
      <c r="G161" s="23" t="s">
        <v>663</v>
      </c>
      <c r="H161" s="23" t="str">
        <f>VLOOKUP(G161,Sheet1!$A$22:$B$35,2)</f>
        <v>Điện Công Nghiệp</v>
      </c>
      <c r="I161" s="23" t="s">
        <v>189</v>
      </c>
      <c r="J161" s="33" t="s">
        <v>192</v>
      </c>
      <c r="K161" s="33" t="b">
        <f>IF(AND(J161="Nữ",OR(N161="Khá",N161="Giỏi")),"học bổng")</f>
        <v>0</v>
      </c>
      <c r="L161" s="23">
        <v>1997</v>
      </c>
      <c r="M161" s="23">
        <f t="shared" si="2"/>
        <v>21</v>
      </c>
      <c r="N161" s="33" t="s">
        <v>279</v>
      </c>
      <c r="O161" s="34" t="s">
        <v>196</v>
      </c>
      <c r="P161" s="33"/>
      <c r="Q161" s="33"/>
      <c r="R161" s="33"/>
      <c r="S161" s="32" t="s">
        <v>206</v>
      </c>
      <c r="V161" s="32" t="s">
        <v>92</v>
      </c>
      <c r="W161" s="32" t="e">
        <v>#N/A</v>
      </c>
      <c r="Y161" s="32" t="s">
        <v>217</v>
      </c>
      <c r="Z161" s="32" t="s">
        <v>217</v>
      </c>
      <c r="AA161" s="32" t="s">
        <v>296</v>
      </c>
      <c r="AC161" s="32" t="s">
        <v>186</v>
      </c>
      <c r="AD161" s="32" t="s">
        <v>99</v>
      </c>
      <c r="AE161" s="32" t="s">
        <v>235</v>
      </c>
      <c r="AG161" s="32" t="s">
        <v>230</v>
      </c>
      <c r="AI161" s="32" t="s">
        <v>234</v>
      </c>
      <c r="AK161" s="32" t="s">
        <v>239</v>
      </c>
      <c r="AW161" s="32" t="s">
        <v>265</v>
      </c>
      <c r="AX161" s="32" t="s">
        <v>265</v>
      </c>
      <c r="AY161" s="32" t="s">
        <v>266</v>
      </c>
      <c r="AZ161" s="32" t="s">
        <v>271</v>
      </c>
      <c r="BA161" s="32" t="s">
        <v>272</v>
      </c>
      <c r="BD161" s="32" t="s">
        <v>266</v>
      </c>
      <c r="BE161" s="58" t="s">
        <v>265</v>
      </c>
    </row>
    <row r="162" spans="1:57" ht="16.5" customHeight="1" x14ac:dyDescent="0.25">
      <c r="A162" s="32">
        <v>163</v>
      </c>
      <c r="B162" s="23" t="s">
        <v>711</v>
      </c>
      <c r="C162" s="32" t="s">
        <v>441</v>
      </c>
      <c r="D162" s="23" t="s">
        <v>570</v>
      </c>
      <c r="E162" s="23" t="s">
        <v>508</v>
      </c>
      <c r="F162" s="23"/>
      <c r="G162" s="23" t="s">
        <v>663</v>
      </c>
      <c r="H162" s="23" t="str">
        <f>VLOOKUP(G162,Sheet1!$A$22:$B$35,2)</f>
        <v>Điện Công Nghiệp</v>
      </c>
      <c r="I162" s="23" t="s">
        <v>189</v>
      </c>
      <c r="J162" s="33" t="s">
        <v>192</v>
      </c>
      <c r="K162" s="33" t="b">
        <f>IF(AND(J162="Nữ",OR(N162="Khá",N162="Giỏi")),"học bổng")</f>
        <v>0</v>
      </c>
      <c r="L162" s="23">
        <v>1995</v>
      </c>
      <c r="M162" s="23">
        <f t="shared" si="2"/>
        <v>23</v>
      </c>
      <c r="N162" s="33" t="s">
        <v>279</v>
      </c>
      <c r="O162" s="34" t="s">
        <v>195</v>
      </c>
      <c r="P162" s="33"/>
      <c r="Q162" s="33"/>
      <c r="R162" s="33"/>
      <c r="V162" s="32" t="s">
        <v>91</v>
      </c>
      <c r="W162" s="32" t="s">
        <v>1114</v>
      </c>
      <c r="Y162" s="32" t="s">
        <v>217</v>
      </c>
      <c r="Z162" s="32" t="s">
        <v>217</v>
      </c>
      <c r="AA162" s="32" t="s">
        <v>296</v>
      </c>
      <c r="AC162" s="32" t="s">
        <v>185</v>
      </c>
      <c r="AD162" s="32" t="s">
        <v>102</v>
      </c>
      <c r="AE162" s="32" t="s">
        <v>234</v>
      </c>
      <c r="AF162" s="32" t="s">
        <v>219</v>
      </c>
      <c r="AG162" s="32" t="s">
        <v>330</v>
      </c>
      <c r="AH162" s="32" t="s">
        <v>581</v>
      </c>
      <c r="AI162" s="32" t="s">
        <v>235</v>
      </c>
      <c r="AW162" s="32" t="s">
        <v>265</v>
      </c>
      <c r="AX162" s="32" t="s">
        <v>266</v>
      </c>
      <c r="AY162" s="32" t="s">
        <v>266</v>
      </c>
      <c r="BD162" s="32" t="s">
        <v>266</v>
      </c>
      <c r="BE162" s="58" t="s">
        <v>265</v>
      </c>
    </row>
    <row r="163" spans="1:57" ht="16.5" customHeight="1" x14ac:dyDescent="0.25">
      <c r="A163" s="32">
        <v>164</v>
      </c>
      <c r="B163" s="23" t="s">
        <v>662</v>
      </c>
      <c r="C163" s="32" t="s">
        <v>628</v>
      </c>
      <c r="D163" s="23" t="s">
        <v>679</v>
      </c>
      <c r="E163" s="23" t="s">
        <v>546</v>
      </c>
      <c r="F163" s="23"/>
      <c r="G163" s="23" t="s">
        <v>663</v>
      </c>
      <c r="H163" s="23" t="str">
        <f>VLOOKUP(G163,Sheet1!$A$22:$B$35,2)</f>
        <v>Điện Công Nghiệp</v>
      </c>
      <c r="I163" s="23" t="s">
        <v>189</v>
      </c>
      <c r="J163" s="33" t="s">
        <v>192</v>
      </c>
      <c r="K163" s="33" t="b">
        <f>IF(AND(J163="Nữ",OR(N163="Khá",N163="Giỏi")),"học bổng")</f>
        <v>0</v>
      </c>
      <c r="L163" s="23">
        <v>1992</v>
      </c>
      <c r="M163" s="23">
        <f t="shared" si="2"/>
        <v>26</v>
      </c>
      <c r="N163" s="33" t="s">
        <v>280</v>
      </c>
      <c r="O163" s="34" t="s">
        <v>195</v>
      </c>
      <c r="P163" s="33"/>
      <c r="Q163" s="33"/>
      <c r="R163" s="33"/>
      <c r="T163" s="32" t="s">
        <v>709</v>
      </c>
      <c r="U163" s="32" t="s">
        <v>327</v>
      </c>
      <c r="V163" s="32" t="s">
        <v>91</v>
      </c>
      <c r="W163" s="32" t="s">
        <v>1114</v>
      </c>
      <c r="Y163" s="32" t="s">
        <v>214</v>
      </c>
      <c r="Z163" s="32" t="s">
        <v>214</v>
      </c>
      <c r="AA163" s="32" t="s">
        <v>297</v>
      </c>
      <c r="AC163" s="32" t="s">
        <v>184</v>
      </c>
      <c r="AD163" s="32" t="s">
        <v>101</v>
      </c>
      <c r="AE163" s="32" t="s">
        <v>234</v>
      </c>
      <c r="AF163" s="32" t="s">
        <v>221</v>
      </c>
      <c r="AG163" s="32" t="s">
        <v>330</v>
      </c>
      <c r="AH163" s="32" t="s">
        <v>581</v>
      </c>
      <c r="AI163" s="32" t="s">
        <v>235</v>
      </c>
      <c r="AW163" s="32" t="s">
        <v>265</v>
      </c>
      <c r="AX163" s="32" t="s">
        <v>267</v>
      </c>
      <c r="AY163" s="32" t="s">
        <v>266</v>
      </c>
      <c r="AZ163" s="32" t="s">
        <v>271</v>
      </c>
      <c r="BA163" s="32" t="s">
        <v>273</v>
      </c>
      <c r="BD163" s="32" t="s">
        <v>266</v>
      </c>
      <c r="BE163" s="58" t="s">
        <v>266</v>
      </c>
    </row>
    <row r="164" spans="1:57" ht="16.5" customHeight="1" x14ac:dyDescent="0.25">
      <c r="A164" s="32">
        <v>165</v>
      </c>
      <c r="B164" s="23" t="s">
        <v>712</v>
      </c>
      <c r="C164" s="32" t="s">
        <v>713</v>
      </c>
      <c r="D164" s="23" t="s">
        <v>714</v>
      </c>
      <c r="E164" s="23" t="s">
        <v>715</v>
      </c>
      <c r="F164" s="23"/>
      <c r="G164" s="23" t="s">
        <v>663</v>
      </c>
      <c r="H164" s="23" t="str">
        <f>VLOOKUP(G164,Sheet1!$A$22:$B$35,2)</f>
        <v>Điện Công Nghiệp</v>
      </c>
      <c r="I164" s="23" t="s">
        <v>189</v>
      </c>
      <c r="J164" s="33" t="s">
        <v>192</v>
      </c>
      <c r="K164" s="33" t="b">
        <f>IF(AND(J164="Nữ",OR(N164="Khá",N164="Giỏi")),"học bổng")</f>
        <v>0</v>
      </c>
      <c r="L164" s="23">
        <v>1997</v>
      </c>
      <c r="M164" s="23">
        <f t="shared" si="2"/>
        <v>21</v>
      </c>
      <c r="N164" s="33" t="s">
        <v>281</v>
      </c>
      <c r="O164" s="34" t="s">
        <v>195</v>
      </c>
      <c r="P164" s="33"/>
      <c r="Q164" s="33"/>
      <c r="R164" s="33"/>
      <c r="U164" s="32" t="s">
        <v>327</v>
      </c>
      <c r="V164" s="32" t="s">
        <v>91</v>
      </c>
      <c r="W164" s="32" t="s">
        <v>1114</v>
      </c>
      <c r="Y164" s="32" t="s">
        <v>217</v>
      </c>
      <c r="Z164" s="32" t="s">
        <v>217</v>
      </c>
      <c r="AA164" s="32" t="s">
        <v>296</v>
      </c>
      <c r="AC164" s="32" t="s">
        <v>185</v>
      </c>
      <c r="AD164" s="32" t="s">
        <v>101</v>
      </c>
      <c r="AE164" s="32" t="s">
        <v>235</v>
      </c>
      <c r="AG164" s="32" t="s">
        <v>330</v>
      </c>
      <c r="AH164" s="32" t="s">
        <v>581</v>
      </c>
      <c r="AI164" s="32" t="s">
        <v>234</v>
      </c>
      <c r="AK164" s="32" t="s">
        <v>239</v>
      </c>
      <c r="AW164" s="32" t="s">
        <v>266</v>
      </c>
      <c r="AX164" s="32" t="s">
        <v>266</v>
      </c>
      <c r="AY164" s="32" t="s">
        <v>266</v>
      </c>
      <c r="AZ164" s="32" t="s">
        <v>271</v>
      </c>
      <c r="BA164" s="32" t="s">
        <v>273</v>
      </c>
      <c r="BD164" s="32" t="s">
        <v>266</v>
      </c>
      <c r="BE164" s="58" t="s">
        <v>266</v>
      </c>
    </row>
    <row r="165" spans="1:57" ht="16.5" customHeight="1" x14ac:dyDescent="0.25">
      <c r="A165" s="32">
        <v>166</v>
      </c>
      <c r="B165" s="23" t="s">
        <v>716</v>
      </c>
      <c r="C165" s="32" t="s">
        <v>586</v>
      </c>
      <c r="D165" s="23" t="s">
        <v>308</v>
      </c>
      <c r="E165" s="23" t="s">
        <v>346</v>
      </c>
      <c r="F165" s="23"/>
      <c r="G165" s="23" t="s">
        <v>663</v>
      </c>
      <c r="H165" s="23" t="str">
        <f>VLOOKUP(G165,Sheet1!$A$22:$B$35,2)</f>
        <v>Điện Công Nghiệp</v>
      </c>
      <c r="I165" s="23" t="s">
        <v>189</v>
      </c>
      <c r="J165" s="33" t="s">
        <v>192</v>
      </c>
      <c r="K165" s="33" t="b">
        <f>IF(AND(J165="Nữ",OR(N165="Khá",N165="Giỏi")),"học bổng")</f>
        <v>0</v>
      </c>
      <c r="L165" s="23">
        <v>1996</v>
      </c>
      <c r="M165" s="23">
        <f t="shared" si="2"/>
        <v>22</v>
      </c>
      <c r="N165" s="33" t="s">
        <v>214</v>
      </c>
      <c r="O165" s="34" t="s">
        <v>195</v>
      </c>
      <c r="P165" s="33"/>
      <c r="Q165" s="33"/>
      <c r="R165" s="33"/>
      <c r="U165" s="32" t="s">
        <v>327</v>
      </c>
      <c r="V165" s="32" t="s">
        <v>91</v>
      </c>
      <c r="W165" s="32" t="s">
        <v>1113</v>
      </c>
      <c r="Y165" s="32" t="s">
        <v>214</v>
      </c>
      <c r="Z165" s="32" t="s">
        <v>214</v>
      </c>
      <c r="AA165" s="32" t="s">
        <v>298</v>
      </c>
      <c r="AC165" s="32" t="s">
        <v>184</v>
      </c>
      <c r="AD165" s="32" t="s">
        <v>101</v>
      </c>
      <c r="AE165" s="32" t="s">
        <v>235</v>
      </c>
      <c r="AG165" s="32" t="s">
        <v>330</v>
      </c>
      <c r="AH165" s="32" t="s">
        <v>581</v>
      </c>
      <c r="AI165" s="32" t="s">
        <v>235</v>
      </c>
      <c r="AW165" s="32" t="s">
        <v>266</v>
      </c>
      <c r="AX165" s="32" t="s">
        <v>266</v>
      </c>
      <c r="AY165" s="32" t="s">
        <v>266</v>
      </c>
      <c r="AZ165" s="32" t="s">
        <v>271</v>
      </c>
      <c r="BA165" s="32" t="s">
        <v>273</v>
      </c>
      <c r="BD165" s="32" t="s">
        <v>266</v>
      </c>
      <c r="BE165" s="58" t="s">
        <v>266</v>
      </c>
    </row>
    <row r="166" spans="1:57" ht="16.5" customHeight="1" x14ac:dyDescent="0.25">
      <c r="A166" s="32">
        <v>168</v>
      </c>
      <c r="B166" s="23" t="s">
        <v>717</v>
      </c>
      <c r="C166" s="32" t="s">
        <v>586</v>
      </c>
      <c r="D166" s="23" t="s">
        <v>570</v>
      </c>
      <c r="E166" s="23" t="s">
        <v>457</v>
      </c>
      <c r="F166" s="23"/>
      <c r="G166" s="23" t="s">
        <v>663</v>
      </c>
      <c r="H166" s="23" t="str">
        <f>VLOOKUP(G166,Sheet1!$A$22:$B$35,2)</f>
        <v>Điện Công Nghiệp</v>
      </c>
      <c r="I166" s="23" t="s">
        <v>189</v>
      </c>
      <c r="J166" s="33" t="s">
        <v>192</v>
      </c>
      <c r="K166" s="33" t="b">
        <f>IF(AND(J166="Nữ",OR(N166="Khá",N166="Giỏi")),"học bổng")</f>
        <v>0</v>
      </c>
      <c r="L166" s="23">
        <v>1996</v>
      </c>
      <c r="M166" s="23">
        <f t="shared" si="2"/>
        <v>22</v>
      </c>
      <c r="N166" s="33" t="s">
        <v>279</v>
      </c>
      <c r="O166" s="34" t="s">
        <v>196</v>
      </c>
      <c r="P166" s="33"/>
      <c r="Q166" s="33"/>
      <c r="R166" s="33"/>
      <c r="S166" s="32" t="s">
        <v>206</v>
      </c>
      <c r="V166" s="32" t="s">
        <v>92</v>
      </c>
      <c r="W166" s="32" t="e">
        <v>#N/A</v>
      </c>
      <c r="Y166" s="32" t="s">
        <v>217</v>
      </c>
      <c r="Z166" s="32" t="s">
        <v>217</v>
      </c>
      <c r="AA166" s="32" t="s">
        <v>296</v>
      </c>
      <c r="AC166" s="32" t="s">
        <v>185</v>
      </c>
      <c r="AD166" s="32" t="s">
        <v>99</v>
      </c>
      <c r="AE166" s="32" t="s">
        <v>235</v>
      </c>
      <c r="AI166" s="32" t="s">
        <v>235</v>
      </c>
      <c r="AW166" s="32" t="s">
        <v>266</v>
      </c>
      <c r="AX166" s="32" t="s">
        <v>266</v>
      </c>
      <c r="AY166" s="32" t="s">
        <v>266</v>
      </c>
      <c r="AZ166" s="32" t="s">
        <v>271</v>
      </c>
      <c r="BA166" s="32" t="s">
        <v>272</v>
      </c>
      <c r="BB166" s="32" t="s">
        <v>188</v>
      </c>
      <c r="BD166" s="32" t="s">
        <v>266</v>
      </c>
      <c r="BE166" s="58" t="s">
        <v>266</v>
      </c>
    </row>
    <row r="167" spans="1:57" ht="16.5" customHeight="1" x14ac:dyDescent="0.25">
      <c r="A167" s="32">
        <v>169</v>
      </c>
      <c r="B167" s="23" t="s">
        <v>718</v>
      </c>
      <c r="C167" s="32" t="s">
        <v>586</v>
      </c>
      <c r="D167" s="23" t="s">
        <v>320</v>
      </c>
      <c r="E167" s="23" t="s">
        <v>719</v>
      </c>
      <c r="F167" s="23"/>
      <c r="G167" s="23" t="s">
        <v>663</v>
      </c>
      <c r="H167" s="23" t="str">
        <f>VLOOKUP(G167,Sheet1!$A$22:$B$35,2)</f>
        <v>Điện Công Nghiệp</v>
      </c>
      <c r="I167" s="23" t="s">
        <v>189</v>
      </c>
      <c r="J167" s="33" t="s">
        <v>192</v>
      </c>
      <c r="K167" s="33" t="b">
        <f>IF(AND(J167="Nữ",OR(N167="Khá",N167="Giỏi")),"học bổng")</f>
        <v>0</v>
      </c>
      <c r="L167" s="23">
        <v>1995</v>
      </c>
      <c r="M167" s="23">
        <f t="shared" si="2"/>
        <v>23</v>
      </c>
      <c r="N167" s="33" t="s">
        <v>280</v>
      </c>
      <c r="O167" s="34" t="s">
        <v>195</v>
      </c>
      <c r="P167" s="33"/>
      <c r="Q167" s="33"/>
      <c r="R167" s="33"/>
      <c r="S167" s="32" t="s">
        <v>202</v>
      </c>
      <c r="V167" s="32" t="s">
        <v>91</v>
      </c>
      <c r="W167" s="32" t="s">
        <v>1114</v>
      </c>
      <c r="Y167" s="32" t="s">
        <v>217</v>
      </c>
      <c r="Z167" s="32" t="s">
        <v>217</v>
      </c>
      <c r="AA167" s="32" t="s">
        <v>296</v>
      </c>
      <c r="AC167" s="32" t="s">
        <v>185</v>
      </c>
      <c r="AD167" s="32" t="s">
        <v>102</v>
      </c>
      <c r="AE167" s="32" t="s">
        <v>235</v>
      </c>
      <c r="AG167" s="32" t="s">
        <v>330</v>
      </c>
      <c r="AH167" s="32" t="s">
        <v>581</v>
      </c>
      <c r="AI167" s="32" t="s">
        <v>235</v>
      </c>
      <c r="AW167" s="32" t="s">
        <v>265</v>
      </c>
      <c r="AX167" s="32" t="s">
        <v>266</v>
      </c>
      <c r="AY167" s="32" t="s">
        <v>266</v>
      </c>
      <c r="AZ167" s="32" t="s">
        <v>272</v>
      </c>
      <c r="BD167" s="32" t="s">
        <v>266</v>
      </c>
      <c r="BE167" s="58" t="s">
        <v>265</v>
      </c>
    </row>
    <row r="168" spans="1:57" ht="16.5" customHeight="1" x14ac:dyDescent="0.25">
      <c r="A168" s="32">
        <v>170</v>
      </c>
      <c r="B168" s="23" t="s">
        <v>720</v>
      </c>
      <c r="C168" s="32" t="s">
        <v>593</v>
      </c>
      <c r="D168" s="23" t="s">
        <v>665</v>
      </c>
      <c r="E168" s="23" t="s">
        <v>326</v>
      </c>
      <c r="F168" s="23"/>
      <c r="G168" s="23" t="s">
        <v>663</v>
      </c>
      <c r="H168" s="23" t="str">
        <f>VLOOKUP(G168,Sheet1!$A$22:$B$35,2)</f>
        <v>Điện Công Nghiệp</v>
      </c>
      <c r="I168" s="23" t="s">
        <v>189</v>
      </c>
      <c r="J168" s="33" t="s">
        <v>192</v>
      </c>
      <c r="K168" s="33" t="b">
        <f>IF(AND(J168="Nữ",OR(N168="Khá",N168="Giỏi")),"học bổng")</f>
        <v>0</v>
      </c>
      <c r="L168" s="23">
        <v>1995</v>
      </c>
      <c r="M168" s="23">
        <f t="shared" si="2"/>
        <v>23</v>
      </c>
      <c r="N168" s="33" t="s">
        <v>279</v>
      </c>
      <c r="O168" s="34" t="s">
        <v>195</v>
      </c>
      <c r="P168" s="33"/>
      <c r="Q168" s="33"/>
      <c r="R168" s="33"/>
      <c r="S168" s="32" t="s">
        <v>202</v>
      </c>
      <c r="V168" s="32" t="s">
        <v>91</v>
      </c>
      <c r="W168" s="32" t="s">
        <v>1114</v>
      </c>
      <c r="Y168" s="32" t="s">
        <v>217</v>
      </c>
      <c r="Z168" s="32" t="s">
        <v>217</v>
      </c>
      <c r="AA168" s="32" t="s">
        <v>296</v>
      </c>
      <c r="AC168" s="32" t="s">
        <v>185</v>
      </c>
      <c r="AD168" s="32" t="s">
        <v>102</v>
      </c>
      <c r="AE168" s="32" t="s">
        <v>234</v>
      </c>
      <c r="AF168" s="32" t="s">
        <v>219</v>
      </c>
      <c r="AG168" s="32" t="s">
        <v>330</v>
      </c>
      <c r="AH168" s="32" t="s">
        <v>581</v>
      </c>
      <c r="AI168" s="32" t="s">
        <v>235</v>
      </c>
      <c r="AW168" s="32" t="s">
        <v>265</v>
      </c>
      <c r="AX168" s="32" t="s">
        <v>266</v>
      </c>
      <c r="AY168" s="32" t="s">
        <v>266</v>
      </c>
      <c r="AZ168" s="32" t="s">
        <v>271</v>
      </c>
      <c r="BA168" s="32" t="s">
        <v>272</v>
      </c>
      <c r="BD168" s="32" t="s">
        <v>265</v>
      </c>
      <c r="BE168" s="58" t="s">
        <v>265</v>
      </c>
    </row>
    <row r="169" spans="1:57" ht="16.5" customHeight="1" x14ac:dyDescent="0.25">
      <c r="A169" s="32">
        <v>171</v>
      </c>
      <c r="B169" s="23" t="s">
        <v>721</v>
      </c>
      <c r="C169" s="32" t="s">
        <v>586</v>
      </c>
      <c r="D169" s="23" t="s">
        <v>722</v>
      </c>
      <c r="E169" s="23" t="s">
        <v>723</v>
      </c>
      <c r="F169" s="23"/>
      <c r="G169" s="23" t="s">
        <v>663</v>
      </c>
      <c r="H169" s="23" t="str">
        <f>VLOOKUP(G169,Sheet1!$A$22:$B$35,2)</f>
        <v>Điện Công Nghiệp</v>
      </c>
      <c r="I169" s="23" t="s">
        <v>189</v>
      </c>
      <c r="J169" s="33" t="s">
        <v>192</v>
      </c>
      <c r="K169" s="33" t="b">
        <f>IF(AND(J169="Nữ",OR(N169="Khá",N169="Giỏi")),"học bổng")</f>
        <v>0</v>
      </c>
      <c r="L169" s="23">
        <v>1994</v>
      </c>
      <c r="M169" s="23">
        <f t="shared" si="2"/>
        <v>24</v>
      </c>
      <c r="N169" s="33" t="s">
        <v>279</v>
      </c>
      <c r="O169" s="34" t="s">
        <v>195</v>
      </c>
      <c r="P169" s="33"/>
      <c r="Q169" s="33"/>
      <c r="R169" s="33"/>
      <c r="V169" s="32" t="s">
        <v>92</v>
      </c>
      <c r="W169" s="32" t="s">
        <v>1114</v>
      </c>
      <c r="Y169" s="32" t="s">
        <v>217</v>
      </c>
      <c r="Z169" s="32" t="s">
        <v>217</v>
      </c>
      <c r="AA169" s="32" t="s">
        <v>296</v>
      </c>
      <c r="AC169" s="32" t="s">
        <v>184</v>
      </c>
      <c r="AD169" s="32" t="s">
        <v>101</v>
      </c>
      <c r="AE169" s="32" t="s">
        <v>235</v>
      </c>
      <c r="AG169" s="32" t="s">
        <v>330</v>
      </c>
      <c r="AH169" s="32" t="s">
        <v>581</v>
      </c>
      <c r="AI169" s="32" t="s">
        <v>235</v>
      </c>
      <c r="AW169" s="32" t="s">
        <v>265</v>
      </c>
      <c r="AX169" s="32" t="s">
        <v>266</v>
      </c>
      <c r="AY169" s="32" t="s">
        <v>266</v>
      </c>
      <c r="AZ169" s="32" t="s">
        <v>271</v>
      </c>
      <c r="BA169" s="32" t="s">
        <v>272</v>
      </c>
      <c r="BD169" s="32" t="s">
        <v>266</v>
      </c>
      <c r="BE169" s="58" t="s">
        <v>265</v>
      </c>
    </row>
    <row r="170" spans="1:57" ht="16.5" customHeight="1" x14ac:dyDescent="0.25">
      <c r="A170" s="32">
        <v>172</v>
      </c>
      <c r="B170" s="23" t="s">
        <v>724</v>
      </c>
      <c r="C170" s="32" t="s">
        <v>318</v>
      </c>
      <c r="D170" s="23" t="s">
        <v>725</v>
      </c>
      <c r="E170" s="23" t="s">
        <v>332</v>
      </c>
      <c r="F170" s="23"/>
      <c r="G170" s="23" t="s">
        <v>663</v>
      </c>
      <c r="H170" s="23" t="str">
        <f>VLOOKUP(G170,Sheet1!$A$22:$B$35,2)</f>
        <v>Điện Công Nghiệp</v>
      </c>
      <c r="I170" s="23" t="s">
        <v>189</v>
      </c>
      <c r="J170" s="33" t="s">
        <v>192</v>
      </c>
      <c r="K170" s="33" t="b">
        <f>IF(AND(J170="Nữ",OR(N170="Khá",N170="Giỏi")),"học bổng")</f>
        <v>0</v>
      </c>
      <c r="L170" s="23">
        <v>1997</v>
      </c>
      <c r="M170" s="23">
        <f t="shared" si="2"/>
        <v>21</v>
      </c>
      <c r="N170" s="33" t="s">
        <v>214</v>
      </c>
      <c r="O170" s="34" t="s">
        <v>195</v>
      </c>
      <c r="P170" s="33"/>
      <c r="Q170" s="33"/>
      <c r="R170" s="33"/>
      <c r="S170" s="32" t="s">
        <v>202</v>
      </c>
      <c r="T170" s="32" t="s">
        <v>677</v>
      </c>
      <c r="V170" s="32" t="s">
        <v>91</v>
      </c>
      <c r="W170" s="32" t="s">
        <v>1114</v>
      </c>
      <c r="Y170" s="32" t="s">
        <v>217</v>
      </c>
      <c r="Z170" s="32" t="s">
        <v>217</v>
      </c>
      <c r="AA170" s="32" t="s">
        <v>297</v>
      </c>
      <c r="AC170" s="32" t="s">
        <v>184</v>
      </c>
      <c r="AD170" s="32" t="s">
        <v>102</v>
      </c>
      <c r="AE170" s="32" t="s">
        <v>235</v>
      </c>
      <c r="AG170" s="32" t="s">
        <v>330</v>
      </c>
      <c r="AH170" s="32" t="s">
        <v>581</v>
      </c>
      <c r="AI170" s="32" t="s">
        <v>234</v>
      </c>
      <c r="AK170" s="32" t="s">
        <v>239</v>
      </c>
      <c r="AW170" s="32" t="s">
        <v>266</v>
      </c>
      <c r="AX170" s="32" t="s">
        <v>266</v>
      </c>
      <c r="AY170" s="32" t="s">
        <v>266</v>
      </c>
      <c r="AZ170" s="32" t="s">
        <v>271</v>
      </c>
      <c r="BA170" s="32" t="s">
        <v>273</v>
      </c>
      <c r="BD170" s="32" t="s">
        <v>266</v>
      </c>
      <c r="BE170" s="58" t="s">
        <v>266</v>
      </c>
    </row>
    <row r="171" spans="1:57" ht="16.5" customHeight="1" x14ac:dyDescent="0.25">
      <c r="A171" s="32">
        <v>173</v>
      </c>
      <c r="B171" s="23" t="s">
        <v>662</v>
      </c>
      <c r="C171" s="32" t="s">
        <v>586</v>
      </c>
      <c r="D171" s="23" t="s">
        <v>726</v>
      </c>
      <c r="E171" s="23" t="s">
        <v>332</v>
      </c>
      <c r="F171" s="23"/>
      <c r="G171" s="23" t="s">
        <v>663</v>
      </c>
      <c r="H171" s="23" t="str">
        <f>VLOOKUP(G171,Sheet1!$A$22:$B$35,2)</f>
        <v>Điện Công Nghiệp</v>
      </c>
      <c r="I171" s="23" t="s">
        <v>189</v>
      </c>
      <c r="J171" s="33" t="s">
        <v>192</v>
      </c>
      <c r="K171" s="33" t="b">
        <f>IF(AND(J171="Nữ",OR(N171="Khá",N171="Giỏi")),"học bổng")</f>
        <v>0</v>
      </c>
      <c r="L171" s="23">
        <v>1996</v>
      </c>
      <c r="M171" s="23">
        <f t="shared" si="2"/>
        <v>22</v>
      </c>
      <c r="N171" s="33" t="s">
        <v>214</v>
      </c>
      <c r="O171" s="34" t="s">
        <v>195</v>
      </c>
      <c r="P171" s="33"/>
      <c r="Q171" s="33"/>
      <c r="R171" s="33"/>
      <c r="S171" s="32" t="s">
        <v>202</v>
      </c>
      <c r="U171" s="32" t="s">
        <v>327</v>
      </c>
      <c r="V171" s="32" t="s">
        <v>91</v>
      </c>
      <c r="W171" s="32" t="s">
        <v>1114</v>
      </c>
      <c r="Y171" s="32" t="s">
        <v>214</v>
      </c>
      <c r="Z171" s="32" t="s">
        <v>214</v>
      </c>
      <c r="AA171" s="32" t="s">
        <v>298</v>
      </c>
      <c r="AC171" s="32" t="s">
        <v>185</v>
      </c>
      <c r="AD171" s="32" t="s">
        <v>102</v>
      </c>
      <c r="AE171" s="32" t="s">
        <v>235</v>
      </c>
      <c r="AG171" s="32" t="s">
        <v>330</v>
      </c>
      <c r="AH171" s="32" t="s">
        <v>581</v>
      </c>
      <c r="AI171" s="32" t="s">
        <v>235</v>
      </c>
      <c r="AW171" s="32" t="s">
        <v>266</v>
      </c>
      <c r="AX171" s="32" t="s">
        <v>266</v>
      </c>
      <c r="AY171" s="32" t="s">
        <v>266</v>
      </c>
      <c r="AZ171" s="32" t="s">
        <v>271</v>
      </c>
      <c r="BA171" s="32" t="s">
        <v>273</v>
      </c>
      <c r="BD171" s="32" t="s">
        <v>266</v>
      </c>
      <c r="BE171" s="58" t="s">
        <v>266</v>
      </c>
    </row>
    <row r="172" spans="1:57" ht="16.5" customHeight="1" x14ac:dyDescent="0.25">
      <c r="A172" s="32">
        <v>174</v>
      </c>
      <c r="B172" s="23" t="s">
        <v>727</v>
      </c>
      <c r="C172" s="32" t="s">
        <v>485</v>
      </c>
      <c r="D172" s="23" t="s">
        <v>570</v>
      </c>
      <c r="E172" s="23" t="s">
        <v>728</v>
      </c>
      <c r="F172" s="23"/>
      <c r="G172" s="23" t="s">
        <v>663</v>
      </c>
      <c r="H172" s="23" t="str">
        <f>VLOOKUP(G172,Sheet1!$A$22:$B$35,2)</f>
        <v>Điện Công Nghiệp</v>
      </c>
      <c r="I172" s="23" t="s">
        <v>189</v>
      </c>
      <c r="J172" s="33" t="s">
        <v>192</v>
      </c>
      <c r="K172" s="33" t="b">
        <f>IF(AND(J172="Nữ",OR(N172="Khá",N172="Giỏi")),"học bổng")</f>
        <v>0</v>
      </c>
      <c r="L172" s="23">
        <v>1996</v>
      </c>
      <c r="M172" s="23">
        <f t="shared" si="2"/>
        <v>22</v>
      </c>
      <c r="N172" s="33" t="s">
        <v>214</v>
      </c>
      <c r="O172" s="34" t="s">
        <v>195</v>
      </c>
      <c r="P172" s="33"/>
      <c r="Q172" s="33"/>
      <c r="R172" s="33"/>
      <c r="S172" s="32" t="s">
        <v>202</v>
      </c>
      <c r="U172" s="32" t="s">
        <v>327</v>
      </c>
      <c r="V172" s="32" t="s">
        <v>91</v>
      </c>
      <c r="W172" s="32" t="s">
        <v>1116</v>
      </c>
      <c r="Y172" s="32" t="s">
        <v>214</v>
      </c>
      <c r="Z172" s="32" t="s">
        <v>214</v>
      </c>
      <c r="AA172" s="32" t="s">
        <v>298</v>
      </c>
      <c r="AC172" s="32" t="s">
        <v>184</v>
      </c>
      <c r="AD172" s="32" t="s">
        <v>101</v>
      </c>
      <c r="AE172" s="32" t="s">
        <v>235</v>
      </c>
      <c r="AG172" s="32" t="s">
        <v>330</v>
      </c>
      <c r="AH172" s="32" t="s">
        <v>581</v>
      </c>
      <c r="AI172" s="32" t="s">
        <v>235</v>
      </c>
      <c r="AW172" s="32" t="s">
        <v>266</v>
      </c>
      <c r="AX172" s="32" t="s">
        <v>266</v>
      </c>
      <c r="AY172" s="32" t="s">
        <v>266</v>
      </c>
      <c r="AZ172" s="32" t="s">
        <v>271</v>
      </c>
      <c r="BA172" s="32" t="s">
        <v>273</v>
      </c>
      <c r="BD172" s="32" t="s">
        <v>266</v>
      </c>
      <c r="BE172" s="58" t="s">
        <v>266</v>
      </c>
    </row>
    <row r="173" spans="1:57" ht="16.5" customHeight="1" x14ac:dyDescent="0.25">
      <c r="A173" s="32">
        <v>175</v>
      </c>
      <c r="B173" s="23" t="s">
        <v>729</v>
      </c>
      <c r="C173" s="32" t="s">
        <v>586</v>
      </c>
      <c r="D173" s="23" t="s">
        <v>324</v>
      </c>
      <c r="E173" s="23" t="s">
        <v>570</v>
      </c>
      <c r="F173" s="23"/>
      <c r="G173" s="23" t="s">
        <v>663</v>
      </c>
      <c r="H173" s="23" t="str">
        <f>VLOOKUP(G173,Sheet1!$A$22:$B$35,2)</f>
        <v>Điện Công Nghiệp</v>
      </c>
      <c r="I173" s="23" t="s">
        <v>189</v>
      </c>
      <c r="J173" s="33" t="s">
        <v>192</v>
      </c>
      <c r="K173" s="33" t="b">
        <f>IF(AND(J173="Nữ",OR(N173="Khá",N173="Giỏi")),"học bổng")</f>
        <v>0</v>
      </c>
      <c r="L173" s="23">
        <v>1996</v>
      </c>
      <c r="M173" s="23">
        <f t="shared" si="2"/>
        <v>22</v>
      </c>
      <c r="N173" s="33" t="s">
        <v>214</v>
      </c>
      <c r="O173" s="34" t="s">
        <v>195</v>
      </c>
      <c r="P173" s="33"/>
      <c r="Q173" s="33"/>
      <c r="R173" s="33"/>
      <c r="S173" s="32" t="s">
        <v>202</v>
      </c>
      <c r="U173" s="32" t="s">
        <v>327</v>
      </c>
      <c r="V173" s="32" t="s">
        <v>91</v>
      </c>
      <c r="W173" s="32" t="s">
        <v>1114</v>
      </c>
      <c r="Y173" s="32" t="s">
        <v>217</v>
      </c>
      <c r="Z173" s="32" t="s">
        <v>217</v>
      </c>
      <c r="AA173" s="32" t="s">
        <v>297</v>
      </c>
      <c r="AC173" s="32" t="s">
        <v>184</v>
      </c>
      <c r="AD173" s="32" t="s">
        <v>102</v>
      </c>
      <c r="AE173" s="32" t="s">
        <v>235</v>
      </c>
      <c r="AG173" s="32" t="s">
        <v>330</v>
      </c>
      <c r="AH173" s="32" t="s">
        <v>581</v>
      </c>
      <c r="AI173" s="32" t="s">
        <v>234</v>
      </c>
      <c r="AK173" s="32" t="s">
        <v>239</v>
      </c>
      <c r="AW173" s="32" t="s">
        <v>266</v>
      </c>
      <c r="AX173" s="32" t="s">
        <v>266</v>
      </c>
      <c r="AY173" s="32" t="s">
        <v>266</v>
      </c>
      <c r="AZ173" s="32" t="s">
        <v>271</v>
      </c>
      <c r="BA173" s="32" t="s">
        <v>273</v>
      </c>
      <c r="BD173" s="32" t="s">
        <v>266</v>
      </c>
      <c r="BE173" s="58" t="s">
        <v>266</v>
      </c>
    </row>
    <row r="174" spans="1:57" ht="16.5" customHeight="1" x14ac:dyDescent="0.25">
      <c r="A174" s="32">
        <v>176</v>
      </c>
      <c r="B174" s="23" t="s">
        <v>730</v>
      </c>
      <c r="C174" s="32" t="s">
        <v>586</v>
      </c>
      <c r="D174" s="23" t="s">
        <v>685</v>
      </c>
      <c r="E174" s="23" t="s">
        <v>570</v>
      </c>
      <c r="F174" s="23"/>
      <c r="G174" s="23" t="s">
        <v>663</v>
      </c>
      <c r="H174" s="23" t="str">
        <f>VLOOKUP(G174,Sheet1!$A$22:$B$35,2)</f>
        <v>Điện Công Nghiệp</v>
      </c>
      <c r="I174" s="23" t="s">
        <v>189</v>
      </c>
      <c r="J174" s="33" t="s">
        <v>192</v>
      </c>
      <c r="K174" s="33" t="b">
        <f>IF(AND(J174="Nữ",OR(N174="Khá",N174="Giỏi")),"học bổng")</f>
        <v>0</v>
      </c>
      <c r="L174" s="23">
        <v>1997</v>
      </c>
      <c r="M174" s="23">
        <f t="shared" si="2"/>
        <v>21</v>
      </c>
      <c r="N174" s="33" t="s">
        <v>214</v>
      </c>
      <c r="O174" s="34" t="s">
        <v>195</v>
      </c>
      <c r="P174" s="33"/>
      <c r="Q174" s="33"/>
      <c r="R174" s="33"/>
      <c r="S174" s="32" t="s">
        <v>202</v>
      </c>
      <c r="U174" s="32" t="s">
        <v>327</v>
      </c>
      <c r="V174" s="32" t="s">
        <v>91</v>
      </c>
      <c r="W174" s="32" t="s">
        <v>1114</v>
      </c>
      <c r="Y174" s="32" t="s">
        <v>217</v>
      </c>
      <c r="Z174" s="32" t="s">
        <v>217</v>
      </c>
      <c r="AA174" s="32" t="s">
        <v>297</v>
      </c>
      <c r="AC174" s="32" t="s">
        <v>185</v>
      </c>
      <c r="AD174" s="32" t="s">
        <v>102</v>
      </c>
      <c r="AE174" s="32" t="s">
        <v>235</v>
      </c>
      <c r="AG174" s="32" t="s">
        <v>330</v>
      </c>
      <c r="AH174" s="32" t="s">
        <v>581</v>
      </c>
      <c r="AI174" s="32" t="s">
        <v>234</v>
      </c>
      <c r="AK174" s="32" t="s">
        <v>239</v>
      </c>
      <c r="AW174" s="32" t="s">
        <v>266</v>
      </c>
      <c r="AX174" s="32" t="s">
        <v>266</v>
      </c>
      <c r="AY174" s="32" t="s">
        <v>266</v>
      </c>
      <c r="AZ174" s="32" t="s">
        <v>271</v>
      </c>
      <c r="BA174" s="32" t="s">
        <v>273</v>
      </c>
      <c r="BD174" s="32" t="s">
        <v>266</v>
      </c>
      <c r="BE174" s="58" t="s">
        <v>266</v>
      </c>
    </row>
    <row r="175" spans="1:57" ht="16.5" customHeight="1" x14ac:dyDescent="0.25">
      <c r="A175" s="32">
        <v>177</v>
      </c>
      <c r="B175" s="23" t="s">
        <v>731</v>
      </c>
      <c r="C175" s="32" t="s">
        <v>586</v>
      </c>
      <c r="D175" s="23" t="s">
        <v>403</v>
      </c>
      <c r="E175" s="23" t="s">
        <v>633</v>
      </c>
      <c r="F175" s="23"/>
      <c r="G175" s="23" t="s">
        <v>663</v>
      </c>
      <c r="H175" s="23" t="str">
        <f>VLOOKUP(G175,Sheet1!$A$22:$B$35,2)</f>
        <v>Điện Công Nghiệp</v>
      </c>
      <c r="I175" s="23" t="s">
        <v>189</v>
      </c>
      <c r="J175" s="33" t="s">
        <v>192</v>
      </c>
      <c r="K175" s="33" t="b">
        <f>IF(AND(J175="Nữ",OR(N175="Khá",N175="Giỏi")),"học bổng")</f>
        <v>0</v>
      </c>
      <c r="L175" s="23">
        <v>1997</v>
      </c>
      <c r="M175" s="23">
        <f t="shared" si="2"/>
        <v>21</v>
      </c>
      <c r="N175" s="33" t="s">
        <v>214</v>
      </c>
      <c r="O175" s="34" t="s">
        <v>195</v>
      </c>
      <c r="P175" s="33"/>
      <c r="Q175" s="33"/>
      <c r="R175" s="33"/>
      <c r="S175" s="32" t="s">
        <v>202</v>
      </c>
      <c r="U175" s="32" t="s">
        <v>327</v>
      </c>
      <c r="V175" s="32" t="s">
        <v>91</v>
      </c>
      <c r="W175" s="32" t="s">
        <v>1114</v>
      </c>
      <c r="Y175" s="32" t="s">
        <v>217</v>
      </c>
      <c r="Z175" s="32" t="s">
        <v>217</v>
      </c>
      <c r="AA175" s="32" t="s">
        <v>297</v>
      </c>
      <c r="AC175" s="32" t="s">
        <v>185</v>
      </c>
      <c r="AD175" s="32" t="s">
        <v>102</v>
      </c>
      <c r="AE175" s="32" t="s">
        <v>235</v>
      </c>
      <c r="AG175" s="32" t="s">
        <v>330</v>
      </c>
      <c r="AH175" s="32" t="s">
        <v>581</v>
      </c>
      <c r="AI175" s="32" t="s">
        <v>234</v>
      </c>
      <c r="AK175" s="32" t="s">
        <v>239</v>
      </c>
      <c r="AW175" s="32" t="s">
        <v>266</v>
      </c>
      <c r="AX175" s="32" t="s">
        <v>266</v>
      </c>
      <c r="AY175" s="32" t="s">
        <v>266</v>
      </c>
      <c r="AZ175" s="32" t="s">
        <v>271</v>
      </c>
      <c r="BA175" s="32" t="s">
        <v>273</v>
      </c>
      <c r="BD175" s="32" t="s">
        <v>266</v>
      </c>
      <c r="BE175" s="58" t="s">
        <v>266</v>
      </c>
    </row>
    <row r="176" spans="1:57" ht="16.5" customHeight="1" x14ac:dyDescent="0.25">
      <c r="A176" s="32">
        <v>178</v>
      </c>
      <c r="B176" s="23" t="s">
        <v>732</v>
      </c>
      <c r="C176" s="32" t="s">
        <v>586</v>
      </c>
      <c r="D176" s="23" t="s">
        <v>665</v>
      </c>
      <c r="E176" s="23" t="s">
        <v>733</v>
      </c>
      <c r="F176" s="23"/>
      <c r="G176" s="23" t="s">
        <v>663</v>
      </c>
      <c r="H176" s="23" t="str">
        <f>VLOOKUP(G176,Sheet1!$A$22:$B$35,2)</f>
        <v>Điện Công Nghiệp</v>
      </c>
      <c r="I176" s="23" t="s">
        <v>189</v>
      </c>
      <c r="J176" s="33" t="s">
        <v>192</v>
      </c>
      <c r="K176" s="33" t="b">
        <f>IF(AND(J176="Nữ",OR(N176="Khá",N176="Giỏi")),"học bổng")</f>
        <v>0</v>
      </c>
      <c r="L176" s="23">
        <v>1997</v>
      </c>
      <c r="M176" s="23">
        <f t="shared" si="2"/>
        <v>21</v>
      </c>
      <c r="N176" s="33" t="s">
        <v>214</v>
      </c>
      <c r="O176" s="34" t="s">
        <v>195</v>
      </c>
      <c r="P176" s="33"/>
      <c r="Q176" s="33"/>
      <c r="R176" s="33"/>
      <c r="S176" s="32" t="s">
        <v>202</v>
      </c>
      <c r="V176" s="32" t="s">
        <v>91</v>
      </c>
      <c r="W176" s="32" t="s">
        <v>1114</v>
      </c>
      <c r="Y176" s="32" t="s">
        <v>214</v>
      </c>
      <c r="Z176" s="32" t="s">
        <v>214</v>
      </c>
      <c r="AA176" s="32" t="s">
        <v>298</v>
      </c>
      <c r="AC176" s="32" t="s">
        <v>184</v>
      </c>
      <c r="AD176" s="32" t="s">
        <v>102</v>
      </c>
      <c r="AE176" s="32" t="s">
        <v>235</v>
      </c>
      <c r="AG176" s="32" t="s">
        <v>330</v>
      </c>
      <c r="AH176" s="32" t="s">
        <v>581</v>
      </c>
      <c r="AI176" s="32" t="s">
        <v>234</v>
      </c>
      <c r="AK176" s="32" t="s">
        <v>239</v>
      </c>
      <c r="AW176" s="32" t="s">
        <v>266</v>
      </c>
      <c r="AX176" s="32" t="s">
        <v>266</v>
      </c>
      <c r="AY176" s="32" t="s">
        <v>266</v>
      </c>
      <c r="AZ176" s="32" t="s">
        <v>271</v>
      </c>
      <c r="BA176" s="32" t="s">
        <v>273</v>
      </c>
      <c r="BD176" s="32" t="s">
        <v>266</v>
      </c>
      <c r="BE176" s="58" t="s">
        <v>266</v>
      </c>
    </row>
    <row r="177" spans="1:57" ht="16.5" customHeight="1" x14ac:dyDescent="0.25">
      <c r="A177" s="32">
        <v>179</v>
      </c>
      <c r="B177" s="23" t="s">
        <v>734</v>
      </c>
      <c r="C177" s="32" t="s">
        <v>646</v>
      </c>
      <c r="D177" s="23" t="s">
        <v>735</v>
      </c>
      <c r="E177" s="23" t="s">
        <v>736</v>
      </c>
      <c r="F177" s="23"/>
      <c r="G177" s="23" t="s">
        <v>663</v>
      </c>
      <c r="H177" s="23" t="str">
        <f>VLOOKUP(G177,Sheet1!$A$22:$B$35,2)</f>
        <v>Điện Công Nghiệp</v>
      </c>
      <c r="I177" s="23" t="s">
        <v>189</v>
      </c>
      <c r="J177" s="33" t="s">
        <v>192</v>
      </c>
      <c r="K177" s="33" t="b">
        <f>IF(AND(J177="Nữ",OR(N177="Khá",N177="Giỏi")),"học bổng")</f>
        <v>0</v>
      </c>
      <c r="L177" s="23">
        <v>1997</v>
      </c>
      <c r="M177" s="23">
        <f t="shared" si="2"/>
        <v>21</v>
      </c>
      <c r="N177" s="33" t="s">
        <v>214</v>
      </c>
      <c r="O177" s="34" t="s">
        <v>195</v>
      </c>
      <c r="P177" s="33"/>
      <c r="Q177" s="33"/>
      <c r="R177" s="33"/>
      <c r="S177" s="32" t="s">
        <v>202</v>
      </c>
      <c r="U177" s="32" t="s">
        <v>327</v>
      </c>
      <c r="V177" s="32" t="s">
        <v>91</v>
      </c>
      <c r="W177" s="32" t="s">
        <v>1114</v>
      </c>
      <c r="Y177" s="32" t="s">
        <v>217</v>
      </c>
      <c r="Z177" s="32" t="s">
        <v>217</v>
      </c>
      <c r="AA177" s="32" t="s">
        <v>297</v>
      </c>
      <c r="AC177" s="32" t="s">
        <v>185</v>
      </c>
      <c r="AD177" s="32" t="s">
        <v>102</v>
      </c>
      <c r="AE177" s="32" t="s">
        <v>235</v>
      </c>
      <c r="AG177" s="32" t="s">
        <v>330</v>
      </c>
      <c r="AH177" s="32" t="s">
        <v>581</v>
      </c>
      <c r="AI177" s="32" t="s">
        <v>234</v>
      </c>
      <c r="AK177" s="32" t="s">
        <v>239</v>
      </c>
      <c r="AW177" s="32" t="s">
        <v>266</v>
      </c>
      <c r="AX177" s="32" t="s">
        <v>266</v>
      </c>
      <c r="AY177" s="32" t="s">
        <v>266</v>
      </c>
      <c r="AZ177" s="32" t="s">
        <v>271</v>
      </c>
      <c r="BA177" s="32" t="s">
        <v>273</v>
      </c>
      <c r="BD177" s="32" t="s">
        <v>266</v>
      </c>
      <c r="BE177" s="58" t="s">
        <v>266</v>
      </c>
    </row>
    <row r="178" spans="1:57" ht="16.5" customHeight="1" x14ac:dyDescent="0.25">
      <c r="A178" s="32">
        <v>180</v>
      </c>
      <c r="B178" s="23" t="s">
        <v>737</v>
      </c>
      <c r="C178" s="32" t="s">
        <v>586</v>
      </c>
      <c r="D178" s="23" t="s">
        <v>570</v>
      </c>
      <c r="E178" s="23" t="s">
        <v>738</v>
      </c>
      <c r="F178" s="23"/>
      <c r="G178" s="23" t="s">
        <v>663</v>
      </c>
      <c r="H178" s="23" t="str">
        <f>VLOOKUP(G178,Sheet1!$A$22:$B$35,2)</f>
        <v>Điện Công Nghiệp</v>
      </c>
      <c r="I178" s="23" t="s">
        <v>189</v>
      </c>
      <c r="J178" s="33" t="s">
        <v>192</v>
      </c>
      <c r="K178" s="33" t="b">
        <f>IF(AND(J178="Nữ",OR(N178="Khá",N178="Giỏi")),"học bổng")</f>
        <v>0</v>
      </c>
      <c r="L178" s="23">
        <v>1996</v>
      </c>
      <c r="M178" s="23">
        <f t="shared" si="2"/>
        <v>22</v>
      </c>
      <c r="N178" s="33" t="s">
        <v>279</v>
      </c>
      <c r="O178" s="34" t="s">
        <v>195</v>
      </c>
      <c r="P178" s="33"/>
      <c r="Q178" s="33"/>
      <c r="R178" s="33"/>
      <c r="S178" s="32" t="s">
        <v>202</v>
      </c>
      <c r="U178" s="32" t="s">
        <v>327</v>
      </c>
      <c r="V178" s="32" t="s">
        <v>91</v>
      </c>
      <c r="W178" s="32" t="s">
        <v>1114</v>
      </c>
      <c r="Y178" s="32" t="s">
        <v>217</v>
      </c>
      <c r="Z178" s="32" t="s">
        <v>217</v>
      </c>
      <c r="AA178" s="32" t="s">
        <v>297</v>
      </c>
      <c r="AC178" s="32" t="s">
        <v>185</v>
      </c>
      <c r="AD178" s="32" t="s">
        <v>102</v>
      </c>
      <c r="AE178" s="32" t="s">
        <v>235</v>
      </c>
      <c r="AG178" s="32" t="s">
        <v>330</v>
      </c>
      <c r="AH178" s="32" t="s">
        <v>581</v>
      </c>
      <c r="AI178" s="32" t="s">
        <v>235</v>
      </c>
      <c r="AW178" s="32" t="s">
        <v>266</v>
      </c>
      <c r="AX178" s="32" t="s">
        <v>266</v>
      </c>
      <c r="AY178" s="32" t="s">
        <v>266</v>
      </c>
      <c r="AZ178" s="32" t="s">
        <v>271</v>
      </c>
      <c r="BA178" s="32" t="s">
        <v>273</v>
      </c>
      <c r="BD178" s="32" t="s">
        <v>266</v>
      </c>
      <c r="BE178" s="58" t="s">
        <v>266</v>
      </c>
    </row>
    <row r="179" spans="1:57" ht="16.5" customHeight="1" x14ac:dyDescent="0.25">
      <c r="A179" s="32">
        <v>181</v>
      </c>
      <c r="B179" s="23" t="s">
        <v>739</v>
      </c>
      <c r="C179" s="32" t="s">
        <v>689</v>
      </c>
      <c r="D179" s="23" t="s">
        <v>308</v>
      </c>
      <c r="E179" s="23" t="s">
        <v>659</v>
      </c>
      <c r="F179" s="23"/>
      <c r="G179" s="23" t="s">
        <v>663</v>
      </c>
      <c r="H179" s="23" t="str">
        <f>VLOOKUP(G179,Sheet1!$A$22:$B$35,2)</f>
        <v>Điện Công Nghiệp</v>
      </c>
      <c r="I179" s="23" t="s">
        <v>189</v>
      </c>
      <c r="J179" s="33" t="s">
        <v>192</v>
      </c>
      <c r="K179" s="33" t="b">
        <f>IF(AND(J179="Nữ",OR(N179="Khá",N179="Giỏi")),"học bổng")</f>
        <v>0</v>
      </c>
      <c r="L179" s="23">
        <v>1997</v>
      </c>
      <c r="M179" s="23">
        <f t="shared" si="2"/>
        <v>21</v>
      </c>
      <c r="N179" s="33" t="s">
        <v>279</v>
      </c>
      <c r="O179" s="34" t="s">
        <v>195</v>
      </c>
      <c r="P179" s="33"/>
      <c r="Q179" s="33"/>
      <c r="R179" s="33"/>
      <c r="S179" s="32" t="s">
        <v>202</v>
      </c>
      <c r="U179" s="32" t="s">
        <v>327</v>
      </c>
      <c r="V179" s="32" t="s">
        <v>91</v>
      </c>
      <c r="W179" s="32" t="s">
        <v>1114</v>
      </c>
      <c r="Y179" s="32" t="s">
        <v>214</v>
      </c>
      <c r="Z179" s="32" t="s">
        <v>214</v>
      </c>
      <c r="AA179" s="32" t="s">
        <v>297</v>
      </c>
      <c r="AC179" s="32" t="s">
        <v>184</v>
      </c>
      <c r="AD179" s="32" t="s">
        <v>102</v>
      </c>
      <c r="AE179" s="32" t="s">
        <v>235</v>
      </c>
      <c r="AG179" s="32" t="s">
        <v>330</v>
      </c>
      <c r="AH179" s="32" t="s">
        <v>581</v>
      </c>
      <c r="AI179" s="32" t="s">
        <v>234</v>
      </c>
      <c r="AK179" s="32" t="s">
        <v>239</v>
      </c>
      <c r="AW179" s="32" t="s">
        <v>266</v>
      </c>
      <c r="AX179" s="32" t="s">
        <v>266</v>
      </c>
      <c r="AY179" s="32" t="s">
        <v>266</v>
      </c>
      <c r="AZ179" s="32" t="s">
        <v>271</v>
      </c>
      <c r="BA179" s="32" t="s">
        <v>273</v>
      </c>
      <c r="BD179" s="32" t="s">
        <v>266</v>
      </c>
      <c r="BE179" s="58" t="s">
        <v>266</v>
      </c>
    </row>
    <row r="180" spans="1:57" ht="16.5" customHeight="1" x14ac:dyDescent="0.25">
      <c r="A180" s="32">
        <v>182</v>
      </c>
      <c r="B180" s="23" t="s">
        <v>740</v>
      </c>
      <c r="C180" s="32" t="s">
        <v>463</v>
      </c>
      <c r="D180" s="23" t="s">
        <v>308</v>
      </c>
      <c r="E180" s="23" t="s">
        <v>659</v>
      </c>
      <c r="F180" s="23"/>
      <c r="G180" s="23" t="s">
        <v>663</v>
      </c>
      <c r="H180" s="23" t="str">
        <f>VLOOKUP(G180,Sheet1!$A$22:$B$35,2)</f>
        <v>Điện Công Nghiệp</v>
      </c>
      <c r="I180" s="23" t="s">
        <v>189</v>
      </c>
      <c r="J180" s="33" t="s">
        <v>192</v>
      </c>
      <c r="K180" s="33" t="b">
        <f>IF(AND(J180="Nữ",OR(N180="Khá",N180="Giỏi")),"học bổng")</f>
        <v>0</v>
      </c>
      <c r="L180" s="23">
        <v>1997</v>
      </c>
      <c r="M180" s="23">
        <f t="shared" si="2"/>
        <v>21</v>
      </c>
      <c r="N180" s="33" t="s">
        <v>214</v>
      </c>
      <c r="O180" s="34" t="s">
        <v>195</v>
      </c>
      <c r="P180" s="33"/>
      <c r="Q180" s="33"/>
      <c r="R180" s="33"/>
      <c r="S180" s="32" t="s">
        <v>202</v>
      </c>
      <c r="U180" s="32" t="s">
        <v>327</v>
      </c>
      <c r="V180" s="32" t="s">
        <v>91</v>
      </c>
      <c r="W180" s="32" t="s">
        <v>1114</v>
      </c>
      <c r="Y180" s="32" t="s">
        <v>214</v>
      </c>
      <c r="Z180" s="32" t="s">
        <v>214</v>
      </c>
      <c r="AC180" s="32" t="s">
        <v>185</v>
      </c>
      <c r="AD180" s="32" t="s">
        <v>102</v>
      </c>
      <c r="AE180" s="32" t="s">
        <v>235</v>
      </c>
      <c r="AG180" s="32" t="s">
        <v>330</v>
      </c>
      <c r="AH180" s="32" t="s">
        <v>581</v>
      </c>
      <c r="AI180" s="32" t="s">
        <v>234</v>
      </c>
      <c r="AK180" s="32" t="s">
        <v>239</v>
      </c>
      <c r="AW180" s="32" t="s">
        <v>266</v>
      </c>
      <c r="AX180" s="32" t="s">
        <v>266</v>
      </c>
      <c r="AY180" s="32" t="s">
        <v>266</v>
      </c>
      <c r="AZ180" s="32" t="s">
        <v>271</v>
      </c>
      <c r="BA180" s="32" t="s">
        <v>273</v>
      </c>
      <c r="BD180" s="32" t="s">
        <v>266</v>
      </c>
      <c r="BE180" s="58" t="s">
        <v>266</v>
      </c>
    </row>
    <row r="181" spans="1:57" ht="16.5" customHeight="1" x14ac:dyDescent="0.25">
      <c r="A181" s="32">
        <v>183</v>
      </c>
      <c r="B181" s="23" t="s">
        <v>741</v>
      </c>
      <c r="C181" s="32" t="s">
        <v>586</v>
      </c>
      <c r="D181" s="23" t="s">
        <v>690</v>
      </c>
      <c r="E181" s="23" t="s">
        <v>403</v>
      </c>
      <c r="F181" s="23"/>
      <c r="G181" s="23" t="s">
        <v>663</v>
      </c>
      <c r="H181" s="23" t="str">
        <f>VLOOKUP(G181,Sheet1!$A$22:$B$35,2)</f>
        <v>Điện Công Nghiệp</v>
      </c>
      <c r="I181" s="23" t="s">
        <v>189</v>
      </c>
      <c r="J181" s="33" t="s">
        <v>192</v>
      </c>
      <c r="K181" s="33" t="b">
        <f>IF(AND(J181="Nữ",OR(N181="Khá",N181="Giỏi")),"học bổng")</f>
        <v>0</v>
      </c>
      <c r="L181" s="23">
        <v>1995</v>
      </c>
      <c r="M181" s="23">
        <f t="shared" si="2"/>
        <v>23</v>
      </c>
      <c r="N181" s="33" t="s">
        <v>214</v>
      </c>
      <c r="O181" s="34" t="s">
        <v>195</v>
      </c>
      <c r="P181" s="33"/>
      <c r="Q181" s="33"/>
      <c r="R181" s="33"/>
      <c r="U181" s="32" t="s">
        <v>327</v>
      </c>
      <c r="V181" s="32" t="s">
        <v>91</v>
      </c>
      <c r="W181" s="32" t="s">
        <v>1116</v>
      </c>
      <c r="Y181" s="32" t="s">
        <v>217</v>
      </c>
      <c r="Z181" s="32" t="s">
        <v>217</v>
      </c>
      <c r="AA181" s="32" t="s">
        <v>298</v>
      </c>
      <c r="AC181" s="32" t="s">
        <v>184</v>
      </c>
      <c r="AD181" s="32" t="s">
        <v>102</v>
      </c>
      <c r="AE181" s="32" t="s">
        <v>235</v>
      </c>
      <c r="AI181" s="32" t="s">
        <v>234</v>
      </c>
      <c r="AK181" s="32" t="s">
        <v>239</v>
      </c>
      <c r="AW181" s="32" t="s">
        <v>266</v>
      </c>
      <c r="AX181" s="32" t="s">
        <v>266</v>
      </c>
      <c r="AY181" s="32" t="s">
        <v>266</v>
      </c>
      <c r="AZ181" s="32" t="s">
        <v>271</v>
      </c>
      <c r="BA181" s="32" t="s">
        <v>273</v>
      </c>
      <c r="BD181" s="32" t="s">
        <v>266</v>
      </c>
      <c r="BE181" s="58" t="s">
        <v>266</v>
      </c>
    </row>
    <row r="182" spans="1:57" ht="16.5" customHeight="1" x14ac:dyDescent="0.25">
      <c r="A182" s="32">
        <v>184</v>
      </c>
      <c r="B182" s="23" t="s">
        <v>742</v>
      </c>
      <c r="C182" s="32" t="s">
        <v>743</v>
      </c>
      <c r="D182" s="23" t="s">
        <v>599</v>
      </c>
      <c r="E182" s="23" t="s">
        <v>643</v>
      </c>
      <c r="F182" s="23"/>
      <c r="G182" s="23" t="s">
        <v>663</v>
      </c>
      <c r="H182" s="23" t="str">
        <f>VLOOKUP(G182,Sheet1!$A$22:$B$35,2)</f>
        <v>Điện Công Nghiệp</v>
      </c>
      <c r="I182" s="23" t="s">
        <v>189</v>
      </c>
      <c r="J182" s="33" t="s">
        <v>192</v>
      </c>
      <c r="K182" s="33" t="b">
        <f>IF(AND(J182="Nữ",OR(N182="Khá",N182="Giỏi")),"học bổng")</f>
        <v>0</v>
      </c>
      <c r="L182" s="23">
        <v>1992</v>
      </c>
      <c r="M182" s="23">
        <f t="shared" si="2"/>
        <v>26</v>
      </c>
      <c r="N182" s="33" t="s">
        <v>279</v>
      </c>
      <c r="O182" s="34" t="s">
        <v>195</v>
      </c>
      <c r="P182" s="33"/>
      <c r="Q182" s="33"/>
      <c r="R182" s="33"/>
      <c r="S182" s="32" t="s">
        <v>202</v>
      </c>
      <c r="V182" s="32" t="s">
        <v>91</v>
      </c>
      <c r="W182" s="32" t="s">
        <v>1118</v>
      </c>
      <c r="Y182" s="32" t="s">
        <v>217</v>
      </c>
      <c r="Z182" s="32" t="s">
        <v>217</v>
      </c>
      <c r="AA182" s="32" t="s">
        <v>296</v>
      </c>
      <c r="AC182" s="32" t="s">
        <v>184</v>
      </c>
      <c r="AD182" s="32" t="s">
        <v>100</v>
      </c>
      <c r="AE182" s="32" t="s">
        <v>235</v>
      </c>
      <c r="AG182" s="32" t="s">
        <v>330</v>
      </c>
      <c r="AH182" s="32" t="s">
        <v>581</v>
      </c>
      <c r="AW182" s="32" t="s">
        <v>266</v>
      </c>
      <c r="AX182" s="32" t="s">
        <v>266</v>
      </c>
      <c r="AY182" s="32" t="s">
        <v>266</v>
      </c>
      <c r="AZ182" s="32" t="s">
        <v>271</v>
      </c>
      <c r="BA182" s="32" t="s">
        <v>272</v>
      </c>
      <c r="BB182" s="32" t="s">
        <v>273</v>
      </c>
      <c r="BD182" s="32" t="s">
        <v>266</v>
      </c>
      <c r="BE182" s="58" t="s">
        <v>266</v>
      </c>
    </row>
    <row r="183" spans="1:57" ht="16.5" customHeight="1" x14ac:dyDescent="0.25">
      <c r="A183" s="32">
        <v>185</v>
      </c>
      <c r="B183" s="23" t="s">
        <v>744</v>
      </c>
      <c r="C183" s="32" t="s">
        <v>689</v>
      </c>
      <c r="D183" s="23" t="s">
        <v>745</v>
      </c>
      <c r="E183" s="23" t="s">
        <v>591</v>
      </c>
      <c r="F183" s="23"/>
      <c r="G183" s="23" t="s">
        <v>663</v>
      </c>
      <c r="H183" s="23" t="str">
        <f>VLOOKUP(G183,Sheet1!$A$22:$B$35,2)</f>
        <v>Điện Công Nghiệp</v>
      </c>
      <c r="I183" s="23" t="s">
        <v>189</v>
      </c>
      <c r="J183" s="33" t="s">
        <v>192</v>
      </c>
      <c r="K183" s="33" t="b">
        <f>IF(AND(J183="Nữ",OR(N183="Khá",N183="Giỏi")),"học bổng")</f>
        <v>0</v>
      </c>
      <c r="L183" s="23">
        <v>1990</v>
      </c>
      <c r="M183" s="23">
        <f t="shared" si="2"/>
        <v>28</v>
      </c>
      <c r="N183" s="33" t="s">
        <v>279</v>
      </c>
      <c r="O183" s="34" t="s">
        <v>195</v>
      </c>
      <c r="P183" s="33"/>
      <c r="Q183" s="33"/>
      <c r="R183" s="33"/>
      <c r="V183" s="32" t="s">
        <v>92</v>
      </c>
      <c r="W183" s="32" t="s">
        <v>1114</v>
      </c>
      <c r="Y183" s="32" t="s">
        <v>217</v>
      </c>
      <c r="Z183" s="32" t="s">
        <v>217</v>
      </c>
      <c r="AA183" s="32" t="s">
        <v>296</v>
      </c>
      <c r="AC183" s="32" t="s">
        <v>185</v>
      </c>
      <c r="AD183" s="32" t="s">
        <v>102</v>
      </c>
      <c r="AE183" s="32" t="s">
        <v>235</v>
      </c>
      <c r="AI183" s="32" t="s">
        <v>235</v>
      </c>
      <c r="AW183" s="32" t="s">
        <v>265</v>
      </c>
      <c r="AX183" s="32" t="s">
        <v>266</v>
      </c>
      <c r="AY183" s="32" t="s">
        <v>266</v>
      </c>
      <c r="AZ183" s="32" t="s">
        <v>271</v>
      </c>
      <c r="BD183" s="32" t="s">
        <v>266</v>
      </c>
      <c r="BE183" s="58" t="s">
        <v>265</v>
      </c>
    </row>
    <row r="184" spans="1:57" ht="16.5" customHeight="1" x14ac:dyDescent="0.25">
      <c r="A184" s="32">
        <v>186</v>
      </c>
      <c r="B184" s="23" t="s">
        <v>746</v>
      </c>
      <c r="C184" s="32" t="s">
        <v>318</v>
      </c>
      <c r="D184" s="23" t="s">
        <v>665</v>
      </c>
      <c r="E184" s="23" t="s">
        <v>479</v>
      </c>
      <c r="F184" s="23"/>
      <c r="G184" s="23" t="s">
        <v>663</v>
      </c>
      <c r="H184" s="23" t="str">
        <f>VLOOKUP(G184,Sheet1!$A$22:$B$35,2)</f>
        <v>Điện Công Nghiệp</v>
      </c>
      <c r="I184" s="23" t="s">
        <v>190</v>
      </c>
      <c r="J184" s="33" t="s">
        <v>192</v>
      </c>
      <c r="K184" s="33" t="b">
        <f>IF(AND(J184="Nữ",OR(N184="Khá",N184="Giỏi")),"học bổng")</f>
        <v>0</v>
      </c>
      <c r="L184" s="23">
        <v>1993</v>
      </c>
      <c r="M184" s="23">
        <f t="shared" si="2"/>
        <v>25</v>
      </c>
      <c r="N184" s="33" t="s">
        <v>214</v>
      </c>
      <c r="O184" s="34" t="s">
        <v>195</v>
      </c>
      <c r="P184" s="33"/>
      <c r="Q184" s="33"/>
      <c r="R184" s="33"/>
      <c r="U184" s="32" t="s">
        <v>309</v>
      </c>
      <c r="V184" s="32" t="s">
        <v>91</v>
      </c>
      <c r="W184" s="32" t="s">
        <v>1118</v>
      </c>
      <c r="Y184" s="32" t="s">
        <v>214</v>
      </c>
      <c r="Z184" s="32" t="s">
        <v>217</v>
      </c>
      <c r="AA184" s="32" t="s">
        <v>297</v>
      </c>
      <c r="AC184" s="32" t="s">
        <v>93</v>
      </c>
      <c r="AD184" s="32" t="s">
        <v>101</v>
      </c>
      <c r="AE184" s="32" t="s">
        <v>234</v>
      </c>
      <c r="AF184" s="32" t="s">
        <v>219</v>
      </c>
      <c r="AG184" s="32" t="s">
        <v>330</v>
      </c>
      <c r="AH184" s="32" t="s">
        <v>581</v>
      </c>
      <c r="AI184" s="32" t="s">
        <v>235</v>
      </c>
      <c r="AW184" s="32" t="s">
        <v>266</v>
      </c>
      <c r="AX184" s="32" t="s">
        <v>266</v>
      </c>
      <c r="AY184" s="32" t="s">
        <v>266</v>
      </c>
      <c r="AZ184" s="32" t="s">
        <v>270</v>
      </c>
      <c r="BA184" s="32" t="s">
        <v>271</v>
      </c>
      <c r="BB184" s="32" t="s">
        <v>273</v>
      </c>
      <c r="BD184" s="32" t="s">
        <v>266</v>
      </c>
      <c r="BE184" s="58" t="s">
        <v>266</v>
      </c>
    </row>
    <row r="185" spans="1:57" ht="16.5" customHeight="1" x14ac:dyDescent="0.25">
      <c r="A185" s="32">
        <v>187</v>
      </c>
      <c r="B185" s="23" t="s">
        <v>748</v>
      </c>
      <c r="C185" s="32" t="s">
        <v>603</v>
      </c>
      <c r="D185" s="23" t="s">
        <v>599</v>
      </c>
      <c r="E185" s="23" t="s">
        <v>749</v>
      </c>
      <c r="F185" s="23"/>
      <c r="G185" s="23" t="s">
        <v>663</v>
      </c>
      <c r="H185" s="23" t="str">
        <f>VLOOKUP(G185,Sheet1!$A$22:$B$35,2)</f>
        <v>Điện Công Nghiệp</v>
      </c>
      <c r="I185" s="23" t="s">
        <v>189</v>
      </c>
      <c r="J185" s="33" t="s">
        <v>192</v>
      </c>
      <c r="K185" s="33" t="b">
        <f>IF(AND(J185="Nữ",OR(N185="Khá",N185="Giỏi")),"học bổng")</f>
        <v>0</v>
      </c>
      <c r="M185" s="23">
        <f t="shared" si="2"/>
        <v>2018</v>
      </c>
      <c r="N185" s="33"/>
      <c r="O185" s="34" t="s">
        <v>195</v>
      </c>
      <c r="P185" s="33"/>
      <c r="Q185" s="33"/>
      <c r="R185" s="33"/>
      <c r="U185" s="32" t="s">
        <v>309</v>
      </c>
      <c r="V185" s="32" t="s">
        <v>92</v>
      </c>
      <c r="W185" s="32" t="s">
        <v>1114</v>
      </c>
      <c r="Y185" s="32" t="s">
        <v>217</v>
      </c>
      <c r="Z185" s="32" t="s">
        <v>217</v>
      </c>
      <c r="AA185" s="32" t="s">
        <v>296</v>
      </c>
      <c r="AC185" s="32" t="s">
        <v>184</v>
      </c>
      <c r="AD185" s="32" t="s">
        <v>101</v>
      </c>
      <c r="AE185" s="32" t="s">
        <v>235</v>
      </c>
      <c r="AG185" s="32" t="s">
        <v>330</v>
      </c>
      <c r="AH185" s="32" t="s">
        <v>581</v>
      </c>
      <c r="AI185" s="32" t="s">
        <v>235</v>
      </c>
      <c r="AW185" s="32" t="s">
        <v>266</v>
      </c>
      <c r="AX185" s="32" t="s">
        <v>266</v>
      </c>
      <c r="AY185" s="32" t="s">
        <v>266</v>
      </c>
      <c r="AZ185" s="32" t="s">
        <v>273</v>
      </c>
      <c r="BD185" s="32" t="s">
        <v>266</v>
      </c>
      <c r="BE185" s="58" t="s">
        <v>266</v>
      </c>
    </row>
    <row r="186" spans="1:57" ht="16.5" customHeight="1" x14ac:dyDescent="0.25">
      <c r="A186" s="32">
        <v>188</v>
      </c>
      <c r="B186" s="23" t="s">
        <v>750</v>
      </c>
      <c r="C186" s="32" t="s">
        <v>603</v>
      </c>
      <c r="D186" s="23" t="s">
        <v>324</v>
      </c>
      <c r="E186" s="23" t="s">
        <v>751</v>
      </c>
      <c r="F186" s="23"/>
      <c r="G186" s="23" t="s">
        <v>663</v>
      </c>
      <c r="H186" s="23" t="str">
        <f>VLOOKUP(G186,Sheet1!$A$22:$B$35,2)</f>
        <v>Điện Công Nghiệp</v>
      </c>
      <c r="I186" s="23" t="s">
        <v>190</v>
      </c>
      <c r="J186" s="33" t="s">
        <v>192</v>
      </c>
      <c r="K186" s="33" t="b">
        <f>IF(AND(J186="Nữ",OR(N186="Khá",N186="Giỏi")),"học bổng")</f>
        <v>0</v>
      </c>
      <c r="L186" s="23">
        <v>1992</v>
      </c>
      <c r="M186" s="23">
        <f t="shared" si="2"/>
        <v>26</v>
      </c>
      <c r="N186" s="33" t="s">
        <v>214</v>
      </c>
      <c r="O186" s="34" t="s">
        <v>195</v>
      </c>
      <c r="P186" s="33"/>
      <c r="Q186" s="33"/>
      <c r="R186" s="33"/>
      <c r="U186" s="32" t="s">
        <v>309</v>
      </c>
      <c r="V186" s="32" t="s">
        <v>92</v>
      </c>
      <c r="W186" s="32" t="s">
        <v>1117</v>
      </c>
      <c r="Y186" s="32" t="s">
        <v>214</v>
      </c>
      <c r="Z186" s="32" t="s">
        <v>217</v>
      </c>
      <c r="AA186" s="32" t="s">
        <v>296</v>
      </c>
      <c r="AC186" s="32" t="s">
        <v>184</v>
      </c>
      <c r="AD186" s="32" t="s">
        <v>101</v>
      </c>
      <c r="AE186" s="32" t="s">
        <v>234</v>
      </c>
      <c r="AF186" s="32" t="s">
        <v>219</v>
      </c>
      <c r="AI186" s="32" t="s">
        <v>235</v>
      </c>
      <c r="AW186" s="32" t="s">
        <v>265</v>
      </c>
      <c r="AX186" s="32" t="s">
        <v>266</v>
      </c>
      <c r="AY186" s="32" t="s">
        <v>266</v>
      </c>
      <c r="AZ186" s="32" t="s">
        <v>273</v>
      </c>
      <c r="BD186" s="32" t="s">
        <v>266</v>
      </c>
      <c r="BE186" s="58" t="s">
        <v>266</v>
      </c>
    </row>
    <row r="187" spans="1:57" ht="16.5" customHeight="1" x14ac:dyDescent="0.25">
      <c r="A187" s="32">
        <v>189</v>
      </c>
      <c r="B187" s="23" t="s">
        <v>747</v>
      </c>
      <c r="C187" s="32" t="s">
        <v>586</v>
      </c>
      <c r="D187" s="23" t="s">
        <v>324</v>
      </c>
      <c r="E187" s="23" t="s">
        <v>752</v>
      </c>
      <c r="F187" s="23"/>
      <c r="G187" s="23" t="s">
        <v>663</v>
      </c>
      <c r="H187" s="23" t="str">
        <f>VLOOKUP(G187,Sheet1!$A$22:$B$35,2)</f>
        <v>Điện Công Nghiệp</v>
      </c>
      <c r="I187" s="23" t="s">
        <v>189</v>
      </c>
      <c r="J187" s="33" t="s">
        <v>192</v>
      </c>
      <c r="K187" s="33" t="b">
        <f>IF(AND(J187="Nữ",OR(N187="Khá",N187="Giỏi")),"học bổng")</f>
        <v>0</v>
      </c>
      <c r="L187" s="23">
        <v>1993</v>
      </c>
      <c r="M187" s="23">
        <f t="shared" si="2"/>
        <v>25</v>
      </c>
      <c r="N187" s="33" t="s">
        <v>281</v>
      </c>
      <c r="O187" s="34" t="s">
        <v>195</v>
      </c>
      <c r="P187" s="33"/>
      <c r="Q187" s="33"/>
      <c r="R187" s="33"/>
      <c r="V187" s="32" t="s">
        <v>92</v>
      </c>
      <c r="W187" s="32" t="s">
        <v>1118</v>
      </c>
      <c r="Y187" s="32" t="s">
        <v>217</v>
      </c>
      <c r="Z187" s="32" t="s">
        <v>217</v>
      </c>
      <c r="AA187" s="32" t="s">
        <v>297</v>
      </c>
      <c r="AC187" s="32" t="s">
        <v>184</v>
      </c>
      <c r="AD187" s="32" t="s">
        <v>101</v>
      </c>
      <c r="AE187" s="32" t="s">
        <v>235</v>
      </c>
      <c r="AG187" s="32" t="s">
        <v>330</v>
      </c>
      <c r="AH187" s="32" t="s">
        <v>581</v>
      </c>
      <c r="AW187" s="32" t="s">
        <v>266</v>
      </c>
      <c r="AX187" s="32" t="s">
        <v>266</v>
      </c>
      <c r="AY187" s="32" t="s">
        <v>266</v>
      </c>
      <c r="AZ187" s="32" t="s">
        <v>273</v>
      </c>
      <c r="BD187" s="32" t="s">
        <v>266</v>
      </c>
      <c r="BE187" s="58" t="s">
        <v>266</v>
      </c>
    </row>
    <row r="188" spans="1:57" ht="16.5" customHeight="1" x14ac:dyDescent="0.25">
      <c r="A188" s="32">
        <v>190</v>
      </c>
      <c r="B188" s="23" t="s">
        <v>753</v>
      </c>
      <c r="C188" s="32" t="s">
        <v>754</v>
      </c>
      <c r="D188" s="23" t="s">
        <v>665</v>
      </c>
      <c r="E188" s="23" t="s">
        <v>755</v>
      </c>
      <c r="F188" s="23"/>
      <c r="G188" s="23" t="s">
        <v>663</v>
      </c>
      <c r="H188" s="23" t="str">
        <f>VLOOKUP(G188,Sheet1!$A$22:$B$35,2)</f>
        <v>Điện Công Nghiệp</v>
      </c>
      <c r="I188" s="23" t="s">
        <v>190</v>
      </c>
      <c r="J188" s="33" t="s">
        <v>192</v>
      </c>
      <c r="K188" s="33" t="b">
        <f>IF(AND(J188="Nữ",OR(N188="Khá",N188="Giỏi")),"học bổng")</f>
        <v>0</v>
      </c>
      <c r="L188" s="23">
        <v>1993</v>
      </c>
      <c r="M188" s="23">
        <f t="shared" si="2"/>
        <v>25</v>
      </c>
      <c r="N188" s="33" t="s">
        <v>280</v>
      </c>
      <c r="O188" s="34" t="s">
        <v>195</v>
      </c>
      <c r="P188" s="33"/>
      <c r="Q188" s="33"/>
      <c r="R188" s="33"/>
      <c r="S188" s="32" t="s">
        <v>202</v>
      </c>
      <c r="V188" s="32" t="s">
        <v>92</v>
      </c>
      <c r="W188" s="32" t="s">
        <v>1114</v>
      </c>
      <c r="Y188" s="32" t="s">
        <v>217</v>
      </c>
      <c r="Z188" s="32" t="s">
        <v>217</v>
      </c>
      <c r="AA188" s="32" t="s">
        <v>296</v>
      </c>
      <c r="AC188" s="32" t="s">
        <v>184</v>
      </c>
      <c r="AD188" s="32" t="s">
        <v>102</v>
      </c>
      <c r="AE188" s="32" t="s">
        <v>234</v>
      </c>
      <c r="AF188" s="32" t="s">
        <v>219</v>
      </c>
      <c r="AG188" s="32" t="s">
        <v>330</v>
      </c>
      <c r="AH188" s="32" t="s">
        <v>581</v>
      </c>
      <c r="AI188" s="32" t="s">
        <v>234</v>
      </c>
      <c r="AK188" s="32" t="s">
        <v>238</v>
      </c>
      <c r="AW188" s="32" t="s">
        <v>265</v>
      </c>
      <c r="AX188" s="32" t="s">
        <v>266</v>
      </c>
      <c r="AY188" s="32" t="s">
        <v>266</v>
      </c>
      <c r="AZ188" s="32" t="s">
        <v>273</v>
      </c>
      <c r="BD188" s="32" t="s">
        <v>266</v>
      </c>
      <c r="BE188" s="58" t="s">
        <v>266</v>
      </c>
    </row>
    <row r="189" spans="1:57" ht="16.5" customHeight="1" x14ac:dyDescent="0.25">
      <c r="A189" s="32">
        <v>191</v>
      </c>
      <c r="B189" s="23" t="s">
        <v>756</v>
      </c>
      <c r="C189" s="32" t="s">
        <v>586</v>
      </c>
      <c r="D189" s="23" t="s">
        <v>599</v>
      </c>
      <c r="E189" s="23" t="s">
        <v>757</v>
      </c>
      <c r="F189" s="23"/>
      <c r="G189" s="23" t="s">
        <v>663</v>
      </c>
      <c r="H189" s="23" t="str">
        <f>VLOOKUP(G189,Sheet1!$A$22:$B$35,2)</f>
        <v>Điện Công Nghiệp</v>
      </c>
      <c r="I189" s="23" t="s">
        <v>190</v>
      </c>
      <c r="J189" s="33" t="s">
        <v>192</v>
      </c>
      <c r="K189" s="33" t="b">
        <f>IF(AND(J189="Nữ",OR(N189="Khá",N189="Giỏi")),"học bổng")</f>
        <v>0</v>
      </c>
      <c r="L189" s="23">
        <v>1991</v>
      </c>
      <c r="M189" s="23">
        <f t="shared" si="2"/>
        <v>27</v>
      </c>
      <c r="N189" s="33" t="s">
        <v>279</v>
      </c>
      <c r="O189" s="34" t="s">
        <v>195</v>
      </c>
      <c r="P189" s="33"/>
      <c r="Q189" s="33"/>
      <c r="R189" s="33"/>
      <c r="S189" s="32" t="s">
        <v>202</v>
      </c>
      <c r="U189" s="32" t="s">
        <v>309</v>
      </c>
      <c r="V189" s="32" t="s">
        <v>92</v>
      </c>
      <c r="W189" s="32" t="s">
        <v>1114</v>
      </c>
      <c r="Y189" s="32" t="s">
        <v>217</v>
      </c>
      <c r="Z189" s="32" t="s">
        <v>217</v>
      </c>
      <c r="AA189" s="32" t="s">
        <v>296</v>
      </c>
      <c r="AC189" s="32" t="s">
        <v>184</v>
      </c>
      <c r="AD189" s="32" t="s">
        <v>101</v>
      </c>
      <c r="AG189" s="32" t="s">
        <v>330</v>
      </c>
      <c r="AH189" s="32" t="s">
        <v>581</v>
      </c>
      <c r="AI189" s="32" t="s">
        <v>235</v>
      </c>
      <c r="AW189" s="32" t="s">
        <v>266</v>
      </c>
      <c r="AX189" s="32" t="s">
        <v>266</v>
      </c>
      <c r="AY189" s="32" t="s">
        <v>266</v>
      </c>
      <c r="AZ189" s="32" t="s">
        <v>273</v>
      </c>
      <c r="BD189" s="32" t="s">
        <v>266</v>
      </c>
      <c r="BE189" s="58" t="s">
        <v>266</v>
      </c>
    </row>
    <row r="190" spans="1:57" ht="16.5" customHeight="1" x14ac:dyDescent="0.25">
      <c r="A190" s="32">
        <v>192</v>
      </c>
      <c r="B190" s="23" t="s">
        <v>758</v>
      </c>
      <c r="C190" s="32" t="s">
        <v>759</v>
      </c>
      <c r="D190" s="23" t="s">
        <v>760</v>
      </c>
      <c r="E190" s="23" t="s">
        <v>561</v>
      </c>
      <c r="F190" s="23"/>
      <c r="G190" s="23" t="s">
        <v>663</v>
      </c>
      <c r="H190" s="23" t="str">
        <f>VLOOKUP(G190,Sheet1!$A$22:$B$35,2)</f>
        <v>Điện Công Nghiệp</v>
      </c>
      <c r="I190" s="23" t="s">
        <v>190</v>
      </c>
      <c r="J190" s="33" t="s">
        <v>192</v>
      </c>
      <c r="K190" s="33" t="b">
        <f>IF(AND(J190="Nữ",OR(N190="Khá",N190="Giỏi")),"học bổng")</f>
        <v>0</v>
      </c>
      <c r="L190" s="23">
        <v>1993</v>
      </c>
      <c r="M190" s="23">
        <f t="shared" si="2"/>
        <v>25</v>
      </c>
      <c r="N190" s="33" t="s">
        <v>279</v>
      </c>
      <c r="O190" s="34" t="s">
        <v>195</v>
      </c>
      <c r="P190" s="33"/>
      <c r="Q190" s="33"/>
      <c r="R190" s="33"/>
      <c r="S190" s="32" t="s">
        <v>202</v>
      </c>
      <c r="U190" s="32" t="s">
        <v>309</v>
      </c>
      <c r="V190" s="32" t="s">
        <v>92</v>
      </c>
      <c r="W190" s="32" t="s">
        <v>1114</v>
      </c>
      <c r="Y190" s="32" t="s">
        <v>217</v>
      </c>
      <c r="Z190" s="32" t="s">
        <v>217</v>
      </c>
      <c r="AA190" s="32" t="s">
        <v>296</v>
      </c>
      <c r="AC190" s="32" t="s">
        <v>184</v>
      </c>
      <c r="AD190" s="32" t="s">
        <v>102</v>
      </c>
      <c r="AE190" s="32" t="s">
        <v>234</v>
      </c>
      <c r="AF190" s="32" t="s">
        <v>221</v>
      </c>
      <c r="AG190" s="32" t="s">
        <v>330</v>
      </c>
      <c r="AH190" s="32" t="s">
        <v>581</v>
      </c>
      <c r="AI190" s="32" t="s">
        <v>235</v>
      </c>
      <c r="AW190" s="32" t="s">
        <v>265</v>
      </c>
      <c r="AX190" s="32" t="s">
        <v>266</v>
      </c>
      <c r="AY190" s="32" t="s">
        <v>266</v>
      </c>
      <c r="AZ190" s="32" t="s">
        <v>271</v>
      </c>
      <c r="BA190" s="32" t="s">
        <v>273</v>
      </c>
      <c r="BD190" s="32" t="s">
        <v>266</v>
      </c>
      <c r="BE190" s="58" t="s">
        <v>266</v>
      </c>
    </row>
    <row r="191" spans="1:57" ht="16.5" customHeight="1" x14ac:dyDescent="0.25">
      <c r="A191" s="32">
        <v>193</v>
      </c>
      <c r="B191" s="23" t="s">
        <v>761</v>
      </c>
      <c r="C191" s="32" t="s">
        <v>583</v>
      </c>
      <c r="D191" s="23" t="s">
        <v>320</v>
      </c>
      <c r="E191" s="23" t="s">
        <v>688</v>
      </c>
      <c r="F191" s="23"/>
      <c r="G191" s="23" t="s">
        <v>663</v>
      </c>
      <c r="H191" s="23" t="str">
        <f>VLOOKUP(G191,Sheet1!$A$22:$B$35,2)</f>
        <v>Điện Công Nghiệp</v>
      </c>
      <c r="I191" s="23" t="s">
        <v>190</v>
      </c>
      <c r="J191" s="33" t="s">
        <v>192</v>
      </c>
      <c r="K191" s="33" t="b">
        <f>IF(AND(J191="Nữ",OR(N191="Khá",N191="Giỏi")),"học bổng")</f>
        <v>0</v>
      </c>
      <c r="L191" s="23">
        <v>1991</v>
      </c>
      <c r="M191" s="23">
        <f t="shared" si="2"/>
        <v>27</v>
      </c>
      <c r="N191" s="33" t="s">
        <v>279</v>
      </c>
      <c r="O191" s="34" t="s">
        <v>195</v>
      </c>
      <c r="P191" s="33"/>
      <c r="Q191" s="33"/>
      <c r="R191" s="33"/>
      <c r="S191" s="32" t="s">
        <v>202</v>
      </c>
      <c r="U191" s="32" t="s">
        <v>309</v>
      </c>
      <c r="V191" s="32" t="s">
        <v>92</v>
      </c>
      <c r="W191" s="32" t="s">
        <v>1114</v>
      </c>
      <c r="Y191" s="32" t="s">
        <v>217</v>
      </c>
      <c r="Z191" s="32" t="s">
        <v>217</v>
      </c>
      <c r="AA191" s="32" t="s">
        <v>297</v>
      </c>
      <c r="AC191" s="32" t="s">
        <v>184</v>
      </c>
      <c r="AD191" s="32" t="s">
        <v>102</v>
      </c>
      <c r="AE191" s="32" t="s">
        <v>234</v>
      </c>
      <c r="AF191" s="32" t="s">
        <v>219</v>
      </c>
      <c r="AG191" s="32" t="s">
        <v>330</v>
      </c>
      <c r="AH191" s="32" t="s">
        <v>581</v>
      </c>
      <c r="AI191" s="32" t="s">
        <v>235</v>
      </c>
      <c r="AW191" s="32" t="s">
        <v>265</v>
      </c>
      <c r="AX191" s="32" t="s">
        <v>266</v>
      </c>
      <c r="AY191" s="32" t="s">
        <v>266</v>
      </c>
      <c r="AZ191" s="32" t="s">
        <v>273</v>
      </c>
      <c r="BD191" s="32" t="s">
        <v>266</v>
      </c>
      <c r="BE191" s="58" t="s">
        <v>266</v>
      </c>
    </row>
    <row r="192" spans="1:57" ht="16.5" customHeight="1" x14ac:dyDescent="0.25">
      <c r="A192" s="32">
        <v>194</v>
      </c>
      <c r="B192" s="23" t="s">
        <v>762</v>
      </c>
      <c r="C192" s="32" t="s">
        <v>593</v>
      </c>
      <c r="D192" s="23" t="s">
        <v>763</v>
      </c>
      <c r="E192" s="23" t="s">
        <v>113</v>
      </c>
      <c r="F192" s="23"/>
      <c r="G192" s="23" t="s">
        <v>663</v>
      </c>
      <c r="H192" s="23" t="str">
        <f>VLOOKUP(G192,Sheet1!$A$22:$B$35,2)</f>
        <v>Điện Công Nghiệp</v>
      </c>
      <c r="I192" s="23" t="s">
        <v>190</v>
      </c>
      <c r="J192" s="33" t="s">
        <v>192</v>
      </c>
      <c r="K192" s="33" t="b">
        <f>IF(AND(J192="Nữ",OR(N192="Khá",N192="Giỏi")),"học bổng")</f>
        <v>0</v>
      </c>
      <c r="L192" s="23">
        <v>1994</v>
      </c>
      <c r="M192" s="23">
        <f t="shared" si="2"/>
        <v>24</v>
      </c>
      <c r="N192" s="33" t="s">
        <v>279</v>
      </c>
      <c r="O192" s="34" t="s">
        <v>195</v>
      </c>
      <c r="P192" s="33"/>
      <c r="Q192" s="33"/>
      <c r="R192" s="33"/>
      <c r="S192" s="32" t="s">
        <v>202</v>
      </c>
      <c r="U192" s="32" t="s">
        <v>309</v>
      </c>
      <c r="V192" s="32" t="s">
        <v>92</v>
      </c>
      <c r="W192" s="32" t="s">
        <v>1118</v>
      </c>
      <c r="Y192" s="32" t="s">
        <v>217</v>
      </c>
      <c r="Z192" s="32" t="s">
        <v>217</v>
      </c>
      <c r="AA192" s="32" t="s">
        <v>297</v>
      </c>
      <c r="AC192" s="32" t="s">
        <v>184</v>
      </c>
      <c r="AD192" s="32" t="s">
        <v>102</v>
      </c>
      <c r="AE192" s="32" t="s">
        <v>234</v>
      </c>
      <c r="AF192" s="32" t="s">
        <v>219</v>
      </c>
      <c r="AI192" s="32" t="s">
        <v>235</v>
      </c>
      <c r="AW192" s="32" t="s">
        <v>267</v>
      </c>
      <c r="AX192" s="32" t="s">
        <v>267</v>
      </c>
      <c r="AY192" s="32" t="s">
        <v>267</v>
      </c>
      <c r="AZ192" s="32" t="s">
        <v>271</v>
      </c>
      <c r="BA192" s="32" t="s">
        <v>273</v>
      </c>
      <c r="BD192" s="32" t="s">
        <v>266</v>
      </c>
      <c r="BE192" s="58" t="s">
        <v>266</v>
      </c>
    </row>
    <row r="193" spans="1:57" ht="16.5" customHeight="1" x14ac:dyDescent="0.25">
      <c r="A193" s="32">
        <v>195</v>
      </c>
      <c r="B193" s="23" t="s">
        <v>764</v>
      </c>
      <c r="C193" s="32" t="s">
        <v>628</v>
      </c>
      <c r="D193" s="23" t="s">
        <v>679</v>
      </c>
      <c r="E193" s="23" t="s">
        <v>546</v>
      </c>
      <c r="F193" s="23"/>
      <c r="G193" s="23" t="s">
        <v>663</v>
      </c>
      <c r="H193" s="23" t="str">
        <f>VLOOKUP(G193,Sheet1!$A$22:$B$35,2)</f>
        <v>Điện Công Nghiệp</v>
      </c>
      <c r="I193" s="23" t="s">
        <v>190</v>
      </c>
      <c r="J193" s="33" t="s">
        <v>192</v>
      </c>
      <c r="K193" s="33" t="b">
        <f>IF(AND(J193="Nữ",OR(N193="Khá",N193="Giỏi")),"học bổng")</f>
        <v>0</v>
      </c>
      <c r="L193" s="23">
        <v>1992</v>
      </c>
      <c r="M193" s="23">
        <f t="shared" si="2"/>
        <v>26</v>
      </c>
      <c r="N193" s="33" t="s">
        <v>280</v>
      </c>
      <c r="O193" s="34" t="s">
        <v>195</v>
      </c>
      <c r="P193" s="33"/>
      <c r="Q193" s="33"/>
      <c r="R193" s="33"/>
      <c r="S193" s="32" t="s">
        <v>202</v>
      </c>
      <c r="T193" s="32" t="s">
        <v>709</v>
      </c>
      <c r="U193" s="32" t="s">
        <v>327</v>
      </c>
      <c r="V193" s="32" t="s">
        <v>91</v>
      </c>
      <c r="W193" s="32" t="s">
        <v>1114</v>
      </c>
      <c r="Y193" s="32" t="s">
        <v>214</v>
      </c>
      <c r="Z193" s="32" t="s">
        <v>214</v>
      </c>
      <c r="AA193" s="32" t="s">
        <v>297</v>
      </c>
      <c r="AC193" s="32" t="s">
        <v>184</v>
      </c>
      <c r="AD193" s="32" t="s">
        <v>101</v>
      </c>
      <c r="AE193" s="32" t="s">
        <v>234</v>
      </c>
      <c r="AF193" s="32" t="s">
        <v>221</v>
      </c>
      <c r="AG193" s="32" t="s">
        <v>330</v>
      </c>
      <c r="AH193" s="32" t="s">
        <v>581</v>
      </c>
      <c r="AI193" s="32" t="s">
        <v>235</v>
      </c>
      <c r="AW193" s="32" t="s">
        <v>265</v>
      </c>
      <c r="AX193" s="32" t="s">
        <v>267</v>
      </c>
      <c r="AY193" s="32" t="s">
        <v>266</v>
      </c>
      <c r="AZ193" s="32" t="s">
        <v>271</v>
      </c>
      <c r="BA193" s="32" t="s">
        <v>273</v>
      </c>
      <c r="BD193" s="32" t="s">
        <v>266</v>
      </c>
      <c r="BE193" s="58" t="s">
        <v>266</v>
      </c>
    </row>
    <row r="194" spans="1:57" ht="16.5" customHeight="1" x14ac:dyDescent="0.25">
      <c r="A194" s="32">
        <v>196</v>
      </c>
      <c r="B194" s="23" t="s">
        <v>765</v>
      </c>
      <c r="C194" s="32" t="s">
        <v>593</v>
      </c>
      <c r="D194" s="23" t="s">
        <v>599</v>
      </c>
      <c r="E194" s="23" t="s">
        <v>766</v>
      </c>
      <c r="F194" s="23"/>
      <c r="G194" s="23" t="s">
        <v>663</v>
      </c>
      <c r="H194" s="23" t="str">
        <f>VLOOKUP(G194,Sheet1!$A$22:$B$35,2)</f>
        <v>Điện Công Nghiệp</v>
      </c>
      <c r="I194" s="23" t="s">
        <v>190</v>
      </c>
      <c r="J194" s="33" t="s">
        <v>192</v>
      </c>
      <c r="K194" s="33" t="b">
        <f>IF(AND(J194="Nữ",OR(N194="Khá",N194="Giỏi")),"học bổng")</f>
        <v>0</v>
      </c>
      <c r="L194" s="23">
        <v>1993</v>
      </c>
      <c r="M194" s="23">
        <f t="shared" si="2"/>
        <v>25</v>
      </c>
      <c r="N194" s="33" t="s">
        <v>280</v>
      </c>
      <c r="O194" s="34" t="s">
        <v>195</v>
      </c>
      <c r="P194" s="33"/>
      <c r="Q194" s="33"/>
      <c r="R194" s="33"/>
      <c r="S194" s="32" t="s">
        <v>202</v>
      </c>
      <c r="U194" s="32" t="s">
        <v>309</v>
      </c>
      <c r="V194" s="32" t="s">
        <v>92</v>
      </c>
      <c r="W194" s="32" t="s">
        <v>1118</v>
      </c>
      <c r="Y194" s="32" t="s">
        <v>217</v>
      </c>
      <c r="AA194" s="32" t="s">
        <v>297</v>
      </c>
      <c r="AC194" s="32" t="s">
        <v>184</v>
      </c>
      <c r="AD194" s="32" t="s">
        <v>102</v>
      </c>
      <c r="AE194" s="32" t="s">
        <v>234</v>
      </c>
      <c r="AF194" s="32" t="s">
        <v>219</v>
      </c>
      <c r="AG194" s="32" t="s">
        <v>330</v>
      </c>
      <c r="AH194" s="32" t="s">
        <v>581</v>
      </c>
      <c r="AI194" s="32" t="s">
        <v>235</v>
      </c>
      <c r="AW194" s="32" t="s">
        <v>266</v>
      </c>
      <c r="AX194" s="32" t="s">
        <v>266</v>
      </c>
      <c r="AY194" s="32" t="s">
        <v>266</v>
      </c>
      <c r="AZ194" s="32" t="s">
        <v>271</v>
      </c>
      <c r="BA194" s="32" t="s">
        <v>273</v>
      </c>
      <c r="BD194" s="32" t="s">
        <v>266</v>
      </c>
      <c r="BE194" s="58" t="s">
        <v>266</v>
      </c>
    </row>
    <row r="195" spans="1:57" ht="16.5" customHeight="1" x14ac:dyDescent="0.25">
      <c r="A195" s="32">
        <v>197</v>
      </c>
      <c r="B195" s="23" t="s">
        <v>767</v>
      </c>
      <c r="C195" s="32" t="s">
        <v>482</v>
      </c>
      <c r="D195" s="23" t="s">
        <v>457</v>
      </c>
      <c r="E195" s="23" t="s">
        <v>572</v>
      </c>
      <c r="F195" s="23"/>
      <c r="G195" s="23" t="s">
        <v>663</v>
      </c>
      <c r="H195" s="23" t="str">
        <f>VLOOKUP(G195,Sheet1!$A$22:$B$35,2)</f>
        <v>Điện Công Nghiệp</v>
      </c>
      <c r="I195" s="23" t="s">
        <v>190</v>
      </c>
      <c r="J195" s="33" t="s">
        <v>192</v>
      </c>
      <c r="K195" s="33" t="b">
        <f>IF(AND(J195="Nữ",OR(N195="Khá",N195="Giỏi")),"học bổng")</f>
        <v>0</v>
      </c>
      <c r="L195" s="23">
        <v>1993</v>
      </c>
      <c r="M195" s="23">
        <f t="shared" ref="M195:M258" si="3">2018-L195:L674</f>
        <v>25</v>
      </c>
      <c r="N195" s="33" t="s">
        <v>280</v>
      </c>
      <c r="O195" s="34" t="s">
        <v>195</v>
      </c>
      <c r="P195" s="33"/>
      <c r="Q195" s="33"/>
      <c r="R195" s="33"/>
      <c r="S195" s="32" t="s">
        <v>202</v>
      </c>
      <c r="U195" s="32" t="s">
        <v>309</v>
      </c>
      <c r="V195" s="32" t="s">
        <v>92</v>
      </c>
      <c r="W195" s="32" t="s">
        <v>1118</v>
      </c>
      <c r="AC195" s="32" t="s">
        <v>184</v>
      </c>
      <c r="AD195" s="32" t="s">
        <v>101</v>
      </c>
      <c r="AE195" s="32" t="s">
        <v>234</v>
      </c>
      <c r="AF195" s="32" t="s">
        <v>219</v>
      </c>
      <c r="AG195" s="32" t="s">
        <v>330</v>
      </c>
      <c r="AH195" s="32" t="s">
        <v>581</v>
      </c>
      <c r="AI195" s="32" t="s">
        <v>235</v>
      </c>
      <c r="AW195" s="32" t="s">
        <v>266</v>
      </c>
      <c r="AX195" s="32" t="s">
        <v>266</v>
      </c>
      <c r="AY195" s="32" t="s">
        <v>266</v>
      </c>
      <c r="AZ195" s="32" t="s">
        <v>273</v>
      </c>
      <c r="BD195" s="32" t="s">
        <v>266</v>
      </c>
      <c r="BE195" s="58" t="s">
        <v>266</v>
      </c>
    </row>
    <row r="196" spans="1:57" ht="16.5" customHeight="1" x14ac:dyDescent="0.25">
      <c r="A196" s="32">
        <v>198</v>
      </c>
      <c r="B196" s="23" t="s">
        <v>768</v>
      </c>
      <c r="C196" s="32" t="s">
        <v>603</v>
      </c>
      <c r="D196" s="23" t="s">
        <v>324</v>
      </c>
      <c r="E196" s="23" t="s">
        <v>673</v>
      </c>
      <c r="F196" s="23"/>
      <c r="G196" s="23" t="s">
        <v>663</v>
      </c>
      <c r="H196" s="23" t="str">
        <f>VLOOKUP(G196,Sheet1!$A$22:$B$35,2)</f>
        <v>Điện Công Nghiệp</v>
      </c>
      <c r="I196" s="23" t="s">
        <v>190</v>
      </c>
      <c r="J196" s="33" t="s">
        <v>192</v>
      </c>
      <c r="K196" s="33" t="b">
        <f>IF(AND(J196="Nữ",OR(N196="Khá",N196="Giỏi")),"học bổng")</f>
        <v>0</v>
      </c>
      <c r="L196" s="23">
        <v>1994</v>
      </c>
      <c r="M196" s="23">
        <f t="shared" si="3"/>
        <v>24</v>
      </c>
      <c r="N196" s="33" t="s">
        <v>280</v>
      </c>
      <c r="O196" s="34" t="s">
        <v>195</v>
      </c>
      <c r="P196" s="33"/>
      <c r="Q196" s="33"/>
      <c r="R196" s="33"/>
      <c r="S196" s="32" t="s">
        <v>202</v>
      </c>
      <c r="U196" s="32" t="s">
        <v>309</v>
      </c>
      <c r="V196" s="32" t="s">
        <v>91</v>
      </c>
      <c r="W196" s="32" t="s">
        <v>1114</v>
      </c>
      <c r="Y196" s="32" t="s">
        <v>214</v>
      </c>
      <c r="AA196" s="32" t="s">
        <v>297</v>
      </c>
      <c r="AC196" s="32" t="s">
        <v>184</v>
      </c>
      <c r="AD196" s="32" t="s">
        <v>102</v>
      </c>
      <c r="AE196" s="32" t="s">
        <v>234</v>
      </c>
      <c r="AF196" s="32" t="s">
        <v>219</v>
      </c>
      <c r="AG196" s="32" t="s">
        <v>230</v>
      </c>
      <c r="AI196" s="32" t="s">
        <v>235</v>
      </c>
      <c r="AW196" s="32" t="s">
        <v>266</v>
      </c>
      <c r="AX196" s="32" t="s">
        <v>266</v>
      </c>
      <c r="AY196" s="32" t="s">
        <v>266</v>
      </c>
      <c r="AZ196" s="32" t="s">
        <v>271</v>
      </c>
      <c r="BA196" s="32" t="s">
        <v>273</v>
      </c>
      <c r="BD196" s="32" t="s">
        <v>266</v>
      </c>
      <c r="BE196" s="58" t="s">
        <v>266</v>
      </c>
    </row>
    <row r="197" spans="1:57" ht="16.5" customHeight="1" x14ac:dyDescent="0.25">
      <c r="A197" s="32">
        <v>199</v>
      </c>
      <c r="B197" s="23" t="s">
        <v>769</v>
      </c>
      <c r="C197" s="32" t="s">
        <v>593</v>
      </c>
      <c r="D197" s="23" t="s">
        <v>320</v>
      </c>
      <c r="E197" s="23" t="s">
        <v>770</v>
      </c>
      <c r="F197" s="23"/>
      <c r="G197" s="23" t="s">
        <v>663</v>
      </c>
      <c r="H197" s="23" t="str">
        <f>VLOOKUP(G197,Sheet1!$A$22:$B$35,2)</f>
        <v>Điện Công Nghiệp</v>
      </c>
      <c r="I197" s="23" t="s">
        <v>190</v>
      </c>
      <c r="J197" s="33" t="s">
        <v>192</v>
      </c>
      <c r="K197" s="33" t="b">
        <f>IF(AND(J197="Nữ",OR(N197="Khá",N197="Giỏi")),"học bổng")</f>
        <v>0</v>
      </c>
      <c r="L197" s="23">
        <v>1988</v>
      </c>
      <c r="M197" s="23">
        <f t="shared" si="3"/>
        <v>30</v>
      </c>
      <c r="N197" s="33" t="s">
        <v>281</v>
      </c>
      <c r="O197" s="34" t="s">
        <v>195</v>
      </c>
      <c r="P197" s="33"/>
      <c r="Q197" s="33"/>
      <c r="R197" s="33"/>
      <c r="S197" s="32" t="s">
        <v>202</v>
      </c>
      <c r="U197" s="32" t="s">
        <v>327</v>
      </c>
      <c r="V197" s="32" t="s">
        <v>91</v>
      </c>
      <c r="W197" s="32" t="s">
        <v>1117</v>
      </c>
      <c r="Y197" s="32" t="s">
        <v>217</v>
      </c>
      <c r="AA197" s="32" t="s">
        <v>297</v>
      </c>
      <c r="AC197" s="32" t="s">
        <v>184</v>
      </c>
      <c r="AD197" s="32" t="s">
        <v>101</v>
      </c>
      <c r="AE197" s="32" t="s">
        <v>234</v>
      </c>
      <c r="AF197" s="32" t="s">
        <v>291</v>
      </c>
      <c r="AG197" s="32" t="s">
        <v>330</v>
      </c>
      <c r="AH197" s="32" t="s">
        <v>581</v>
      </c>
      <c r="AI197" s="32" t="s">
        <v>234</v>
      </c>
      <c r="AK197" s="32" t="s">
        <v>238</v>
      </c>
      <c r="AW197" s="32" t="s">
        <v>266</v>
      </c>
      <c r="AX197" s="32" t="s">
        <v>266</v>
      </c>
      <c r="AY197" s="32" t="s">
        <v>266</v>
      </c>
      <c r="AZ197" s="32" t="s">
        <v>270</v>
      </c>
      <c r="BA197" s="32" t="s">
        <v>271</v>
      </c>
      <c r="BB197" s="32" t="s">
        <v>273</v>
      </c>
      <c r="BD197" s="32" t="s">
        <v>266</v>
      </c>
      <c r="BE197" s="58" t="s">
        <v>266</v>
      </c>
    </row>
    <row r="198" spans="1:57" ht="16.5" customHeight="1" x14ac:dyDescent="0.25">
      <c r="A198" s="32">
        <v>200</v>
      </c>
      <c r="B198" s="23" t="s">
        <v>771</v>
      </c>
      <c r="C198" s="32" t="s">
        <v>583</v>
      </c>
      <c r="D198" s="23" t="s">
        <v>726</v>
      </c>
      <c r="E198" s="23" t="s">
        <v>508</v>
      </c>
      <c r="F198" s="23"/>
      <c r="G198" s="23" t="s">
        <v>663</v>
      </c>
      <c r="H198" s="23" t="str">
        <f>VLOOKUP(G198,Sheet1!$A$22:$B$35,2)</f>
        <v>Điện Công Nghiệp</v>
      </c>
      <c r="I198" s="23" t="s">
        <v>190</v>
      </c>
      <c r="J198" s="33" t="s">
        <v>192</v>
      </c>
      <c r="K198" s="33" t="b">
        <f>IF(AND(J198="Nữ",OR(N198="Khá",N198="Giỏi")),"học bổng")</f>
        <v>0</v>
      </c>
      <c r="L198" s="23">
        <v>1993</v>
      </c>
      <c r="M198" s="23">
        <f t="shared" si="3"/>
        <v>25</v>
      </c>
      <c r="N198" s="33" t="s">
        <v>280</v>
      </c>
      <c r="O198" s="34" t="s">
        <v>195</v>
      </c>
      <c r="P198" s="33"/>
      <c r="Q198" s="33"/>
      <c r="R198" s="33"/>
      <c r="S198" s="32" t="s">
        <v>202</v>
      </c>
      <c r="V198" s="32" t="s">
        <v>92</v>
      </c>
      <c r="W198" s="32" t="s">
        <v>1114</v>
      </c>
      <c r="Y198" s="32" t="s">
        <v>217</v>
      </c>
      <c r="Z198" s="32" t="s">
        <v>217</v>
      </c>
      <c r="AC198" s="32" t="s">
        <v>184</v>
      </c>
      <c r="AD198" s="32" t="s">
        <v>102</v>
      </c>
      <c r="AE198" s="32" t="s">
        <v>234</v>
      </c>
      <c r="AF198" s="32" t="s">
        <v>219</v>
      </c>
      <c r="AG198" s="32" t="s">
        <v>330</v>
      </c>
      <c r="AH198" s="32" t="s">
        <v>581</v>
      </c>
      <c r="AW198" s="32" t="s">
        <v>265</v>
      </c>
      <c r="AX198" s="32" t="s">
        <v>266</v>
      </c>
      <c r="AY198" s="32" t="s">
        <v>266</v>
      </c>
      <c r="AZ198" s="32" t="s">
        <v>273</v>
      </c>
      <c r="BD198" s="32" t="s">
        <v>265</v>
      </c>
      <c r="BE198" s="58" t="s">
        <v>266</v>
      </c>
    </row>
    <row r="199" spans="1:57" ht="16.5" customHeight="1" x14ac:dyDescent="0.25">
      <c r="A199" s="32">
        <v>201</v>
      </c>
      <c r="B199" s="23" t="s">
        <v>772</v>
      </c>
      <c r="C199" s="32" t="s">
        <v>586</v>
      </c>
      <c r="D199" s="23" t="s">
        <v>773</v>
      </c>
      <c r="E199" s="23" t="s">
        <v>508</v>
      </c>
      <c r="F199" s="23"/>
      <c r="G199" s="23" t="s">
        <v>663</v>
      </c>
      <c r="H199" s="23" t="str">
        <f>VLOOKUP(G199,Sheet1!$A$22:$B$35,2)</f>
        <v>Điện Công Nghiệp</v>
      </c>
      <c r="I199" s="23" t="s">
        <v>190</v>
      </c>
      <c r="J199" s="33" t="s">
        <v>192</v>
      </c>
      <c r="K199" s="33" t="b">
        <f>IF(AND(J199="Nữ",OR(N199="Khá",N199="Giỏi")),"học bổng")</f>
        <v>0</v>
      </c>
      <c r="L199" s="23">
        <v>1994</v>
      </c>
      <c r="M199" s="23">
        <f t="shared" si="3"/>
        <v>24</v>
      </c>
      <c r="N199" s="33" t="s">
        <v>279</v>
      </c>
      <c r="O199" s="34" t="s">
        <v>195</v>
      </c>
      <c r="P199" s="33"/>
      <c r="Q199" s="33"/>
      <c r="R199" s="33"/>
      <c r="S199" s="32" t="s">
        <v>202</v>
      </c>
      <c r="U199" s="32" t="s">
        <v>309</v>
      </c>
      <c r="V199" s="32" t="s">
        <v>92</v>
      </c>
      <c r="W199" s="32" t="s">
        <v>1117</v>
      </c>
      <c r="Y199" s="32" t="s">
        <v>217</v>
      </c>
      <c r="AA199" s="32" t="s">
        <v>297</v>
      </c>
      <c r="AC199" s="32" t="s">
        <v>184</v>
      </c>
      <c r="AD199" s="32" t="s">
        <v>101</v>
      </c>
      <c r="AE199" s="32" t="s">
        <v>234</v>
      </c>
      <c r="AF199" s="32" t="s">
        <v>291</v>
      </c>
      <c r="AG199" s="32" t="s">
        <v>330</v>
      </c>
      <c r="AH199" s="32" t="s">
        <v>581</v>
      </c>
      <c r="AI199" s="32" t="s">
        <v>235</v>
      </c>
      <c r="AW199" s="32" t="s">
        <v>265</v>
      </c>
      <c r="AX199" s="32" t="s">
        <v>266</v>
      </c>
      <c r="AY199" s="32" t="s">
        <v>266</v>
      </c>
      <c r="AZ199" s="32" t="s">
        <v>271</v>
      </c>
      <c r="BA199" s="32" t="s">
        <v>273</v>
      </c>
      <c r="BD199" s="32" t="s">
        <v>265</v>
      </c>
      <c r="BE199" s="58" t="s">
        <v>266</v>
      </c>
    </row>
    <row r="200" spans="1:57" ht="16.5" customHeight="1" x14ac:dyDescent="0.25">
      <c r="A200" s="32">
        <v>202</v>
      </c>
      <c r="B200" s="23" t="s">
        <v>774</v>
      </c>
      <c r="C200" s="32" t="s">
        <v>775</v>
      </c>
      <c r="D200" s="23" t="s">
        <v>324</v>
      </c>
      <c r="E200" s="23" t="s">
        <v>776</v>
      </c>
      <c r="F200" s="23"/>
      <c r="G200" s="23" t="s">
        <v>663</v>
      </c>
      <c r="H200" s="23" t="str">
        <f>VLOOKUP(G200,Sheet1!$A$22:$B$35,2)</f>
        <v>Điện Công Nghiệp</v>
      </c>
      <c r="I200" s="23" t="s">
        <v>190</v>
      </c>
      <c r="J200" s="33" t="s">
        <v>192</v>
      </c>
      <c r="K200" s="33" t="b">
        <f>IF(AND(J200="Nữ",OR(N200="Khá",N200="Giỏi")),"học bổng")</f>
        <v>0</v>
      </c>
      <c r="L200" s="23">
        <v>1985</v>
      </c>
      <c r="M200" s="23">
        <f t="shared" si="3"/>
        <v>33</v>
      </c>
      <c r="N200" s="33" t="s">
        <v>280</v>
      </c>
      <c r="O200" s="34" t="s">
        <v>195</v>
      </c>
      <c r="P200" s="33"/>
      <c r="Q200" s="33"/>
      <c r="R200" s="33"/>
      <c r="V200" s="32" t="s">
        <v>91</v>
      </c>
      <c r="W200" s="32" t="s">
        <v>1114</v>
      </c>
      <c r="Y200" s="32" t="s">
        <v>217</v>
      </c>
      <c r="Z200" s="32" t="s">
        <v>217</v>
      </c>
      <c r="AA200" s="32" t="s">
        <v>297</v>
      </c>
      <c r="AC200" s="32" t="s">
        <v>184</v>
      </c>
      <c r="AD200" s="32" t="s">
        <v>101</v>
      </c>
      <c r="AE200" s="32" t="s">
        <v>234</v>
      </c>
      <c r="AF200" s="32" t="s">
        <v>219</v>
      </c>
      <c r="AG200" s="32" t="s">
        <v>330</v>
      </c>
      <c r="AH200" s="32" t="s">
        <v>581</v>
      </c>
      <c r="AI200" s="32" t="s">
        <v>235</v>
      </c>
      <c r="AW200" s="32" t="s">
        <v>266</v>
      </c>
      <c r="AX200" s="32" t="s">
        <v>266</v>
      </c>
      <c r="AY200" s="32" t="s">
        <v>266</v>
      </c>
      <c r="AZ200" s="32" t="s">
        <v>273</v>
      </c>
      <c r="BD200" s="32" t="s">
        <v>266</v>
      </c>
      <c r="BE200" s="58" t="s">
        <v>266</v>
      </c>
    </row>
    <row r="201" spans="1:57" ht="16.5" customHeight="1" x14ac:dyDescent="0.25">
      <c r="A201" s="32">
        <v>203</v>
      </c>
      <c r="B201" s="23" t="s">
        <v>777</v>
      </c>
      <c r="C201" s="32" t="s">
        <v>586</v>
      </c>
      <c r="D201" s="23" t="s">
        <v>778</v>
      </c>
      <c r="E201" s="23" t="s">
        <v>430</v>
      </c>
      <c r="F201" s="23"/>
      <c r="G201" s="23" t="s">
        <v>663</v>
      </c>
      <c r="H201" s="23" t="str">
        <f>VLOOKUP(G201,Sheet1!$A$22:$B$35,2)</f>
        <v>Điện Công Nghiệp</v>
      </c>
      <c r="I201" s="23" t="s">
        <v>190</v>
      </c>
      <c r="J201" s="33" t="s">
        <v>192</v>
      </c>
      <c r="K201" s="33" t="b">
        <f>IF(AND(J201="Nữ",OR(N201="Khá",N201="Giỏi")),"học bổng")</f>
        <v>0</v>
      </c>
      <c r="L201" s="23">
        <v>1986</v>
      </c>
      <c r="M201" s="23">
        <f t="shared" si="3"/>
        <v>32</v>
      </c>
      <c r="N201" s="33" t="s">
        <v>280</v>
      </c>
      <c r="O201" s="34" t="s">
        <v>195</v>
      </c>
      <c r="P201" s="33"/>
      <c r="Q201" s="33"/>
      <c r="R201" s="33"/>
      <c r="V201" s="32" t="s">
        <v>91</v>
      </c>
      <c r="W201" s="32" t="s">
        <v>1114</v>
      </c>
      <c r="Y201" s="32" t="s">
        <v>217</v>
      </c>
      <c r="Z201" s="32" t="s">
        <v>217</v>
      </c>
      <c r="AA201" s="32" t="s">
        <v>297</v>
      </c>
      <c r="AC201" s="32" t="s">
        <v>184</v>
      </c>
      <c r="AD201" s="32" t="s">
        <v>101</v>
      </c>
      <c r="AE201" s="32" t="s">
        <v>235</v>
      </c>
      <c r="AG201" s="32" t="s">
        <v>330</v>
      </c>
      <c r="AH201" s="32" t="s">
        <v>581</v>
      </c>
      <c r="AW201" s="32" t="s">
        <v>265</v>
      </c>
      <c r="AX201" s="32" t="s">
        <v>266</v>
      </c>
      <c r="AY201" s="32" t="s">
        <v>266</v>
      </c>
      <c r="AZ201" s="32" t="s">
        <v>271</v>
      </c>
      <c r="BD201" s="32" t="s">
        <v>266</v>
      </c>
      <c r="BE201" s="58" t="s">
        <v>266</v>
      </c>
    </row>
    <row r="202" spans="1:57" ht="16.5" customHeight="1" x14ac:dyDescent="0.25">
      <c r="A202" s="32">
        <v>204</v>
      </c>
      <c r="B202" s="23" t="s">
        <v>779</v>
      </c>
      <c r="C202" s="32" t="s">
        <v>369</v>
      </c>
      <c r="D202" s="23" t="s">
        <v>780</v>
      </c>
      <c r="E202" s="23" t="s">
        <v>781</v>
      </c>
      <c r="F202" s="23"/>
      <c r="G202" s="23" t="s">
        <v>663</v>
      </c>
      <c r="H202" s="23" t="str">
        <f>VLOOKUP(G202,Sheet1!$A$22:$B$35,2)</f>
        <v>Điện Công Nghiệp</v>
      </c>
      <c r="I202" s="23" t="s">
        <v>190</v>
      </c>
      <c r="J202" s="33" t="s">
        <v>192</v>
      </c>
      <c r="K202" s="33" t="b">
        <f>IF(AND(J202="Nữ",OR(N202="Khá",N202="Giỏi")),"học bổng")</f>
        <v>0</v>
      </c>
      <c r="L202" s="23">
        <v>1991</v>
      </c>
      <c r="M202" s="23">
        <f t="shared" si="3"/>
        <v>27</v>
      </c>
      <c r="N202" s="33" t="s">
        <v>280</v>
      </c>
      <c r="O202" s="34" t="s">
        <v>195</v>
      </c>
      <c r="P202" s="33"/>
      <c r="Q202" s="33"/>
      <c r="R202" s="33"/>
      <c r="V202" s="32" t="s">
        <v>92</v>
      </c>
      <c r="W202" s="32" t="s">
        <v>1117</v>
      </c>
      <c r="Y202" s="32" t="s">
        <v>214</v>
      </c>
      <c r="AA202" s="32" t="s">
        <v>297</v>
      </c>
      <c r="AC202" s="32" t="s">
        <v>184</v>
      </c>
      <c r="AD202" s="32" t="s">
        <v>101</v>
      </c>
      <c r="AE202" s="32" t="s">
        <v>235</v>
      </c>
      <c r="AI202" s="32" t="s">
        <v>235</v>
      </c>
      <c r="AW202" s="32" t="s">
        <v>266</v>
      </c>
      <c r="AX202" s="32" t="s">
        <v>266</v>
      </c>
      <c r="AY202" s="32" t="s">
        <v>266</v>
      </c>
      <c r="AZ202" s="32" t="s">
        <v>273</v>
      </c>
      <c r="BD202" s="32" t="s">
        <v>266</v>
      </c>
      <c r="BE202" s="58" t="s">
        <v>266</v>
      </c>
    </row>
    <row r="203" spans="1:57" ht="16.5" customHeight="1" x14ac:dyDescent="0.25">
      <c r="A203" s="32">
        <v>205</v>
      </c>
      <c r="B203" s="23" t="s">
        <v>782</v>
      </c>
      <c r="C203" s="32" t="s">
        <v>365</v>
      </c>
      <c r="D203" s="23" t="s">
        <v>570</v>
      </c>
      <c r="E203" s="23" t="s">
        <v>346</v>
      </c>
      <c r="F203" s="23"/>
      <c r="G203" s="23" t="s">
        <v>663</v>
      </c>
      <c r="H203" s="23" t="str">
        <f>VLOOKUP(G203,Sheet1!$A$22:$B$35,2)</f>
        <v>Điện Công Nghiệp</v>
      </c>
      <c r="I203" s="23" t="s">
        <v>190</v>
      </c>
      <c r="J203" s="33" t="s">
        <v>192</v>
      </c>
      <c r="K203" s="33" t="b">
        <f>IF(AND(J203="Nữ",OR(N203="Khá",N203="Giỏi")),"học bổng")</f>
        <v>0</v>
      </c>
      <c r="L203" s="23">
        <v>1993</v>
      </c>
      <c r="M203" s="23">
        <f t="shared" si="3"/>
        <v>25</v>
      </c>
      <c r="N203" s="33" t="s">
        <v>281</v>
      </c>
      <c r="O203" s="34" t="s">
        <v>195</v>
      </c>
      <c r="P203" s="33"/>
      <c r="Q203" s="33"/>
      <c r="R203" s="33"/>
      <c r="S203" s="32" t="s">
        <v>202</v>
      </c>
      <c r="U203" s="32" t="s">
        <v>327</v>
      </c>
      <c r="V203" s="32" t="s">
        <v>92</v>
      </c>
      <c r="W203" s="32" t="s">
        <v>1113</v>
      </c>
      <c r="Y203" s="32" t="s">
        <v>217</v>
      </c>
      <c r="Z203" s="32" t="s">
        <v>217</v>
      </c>
      <c r="AA203" s="32" t="s">
        <v>296</v>
      </c>
      <c r="AC203" s="32" t="s">
        <v>184</v>
      </c>
      <c r="AD203" s="32" t="s">
        <v>101</v>
      </c>
      <c r="AE203" s="32" t="s">
        <v>234</v>
      </c>
      <c r="AF203" s="32" t="s">
        <v>291</v>
      </c>
      <c r="AG203" s="32" t="s">
        <v>230</v>
      </c>
      <c r="AI203" s="32" t="s">
        <v>234</v>
      </c>
      <c r="AK203" s="32" t="s">
        <v>238</v>
      </c>
      <c r="AW203" s="32" t="s">
        <v>266</v>
      </c>
      <c r="AX203" s="32" t="s">
        <v>266</v>
      </c>
      <c r="AY203" s="32" t="s">
        <v>266</v>
      </c>
      <c r="AZ203" s="32" t="s">
        <v>271</v>
      </c>
      <c r="BA203" s="32" t="s">
        <v>273</v>
      </c>
      <c r="BD203" s="32" t="s">
        <v>266</v>
      </c>
      <c r="BE203" s="58" t="s">
        <v>266</v>
      </c>
    </row>
    <row r="204" spans="1:57" ht="16.5" customHeight="1" x14ac:dyDescent="0.25">
      <c r="A204" s="32">
        <v>206</v>
      </c>
      <c r="B204" s="23" t="s">
        <v>783</v>
      </c>
      <c r="C204" s="32" t="s">
        <v>586</v>
      </c>
      <c r="D204" s="23" t="s">
        <v>784</v>
      </c>
      <c r="E204" s="23" t="s">
        <v>785</v>
      </c>
      <c r="F204" s="23"/>
      <c r="G204" s="23" t="s">
        <v>663</v>
      </c>
      <c r="H204" s="23" t="str">
        <f>VLOOKUP(G204,Sheet1!$A$22:$B$35,2)</f>
        <v>Điện Công Nghiệp</v>
      </c>
      <c r="I204" s="23" t="s">
        <v>190</v>
      </c>
      <c r="J204" s="33" t="s">
        <v>192</v>
      </c>
      <c r="K204" s="33" t="b">
        <f>IF(AND(J204="Nữ",OR(N204="Khá",N204="Giỏi")),"học bổng")</f>
        <v>0</v>
      </c>
      <c r="L204" s="23">
        <v>1992</v>
      </c>
      <c r="M204" s="23">
        <f t="shared" si="3"/>
        <v>26</v>
      </c>
      <c r="N204" s="33" t="s">
        <v>280</v>
      </c>
      <c r="O204" s="34" t="s">
        <v>195</v>
      </c>
      <c r="P204" s="33"/>
      <c r="Q204" s="33"/>
      <c r="R204" s="33"/>
      <c r="S204" s="32" t="s">
        <v>202</v>
      </c>
      <c r="T204" s="32" t="s">
        <v>707</v>
      </c>
      <c r="U204" s="32" t="s">
        <v>309</v>
      </c>
      <c r="V204" s="32" t="s">
        <v>92</v>
      </c>
      <c r="W204" s="32" t="s">
        <v>1114</v>
      </c>
      <c r="Y204" s="32" t="s">
        <v>214</v>
      </c>
      <c r="AA204" s="32" t="s">
        <v>297</v>
      </c>
      <c r="AC204" s="32" t="s">
        <v>184</v>
      </c>
      <c r="AD204" s="32" t="s">
        <v>101</v>
      </c>
      <c r="AE204" s="32" t="s">
        <v>234</v>
      </c>
      <c r="AF204" s="32" t="s">
        <v>219</v>
      </c>
      <c r="AG204" s="32" t="s">
        <v>330</v>
      </c>
      <c r="AH204" s="32" t="s">
        <v>581</v>
      </c>
      <c r="AI204" s="32" t="s">
        <v>234</v>
      </c>
      <c r="AJ204" s="32" t="s">
        <v>663</v>
      </c>
      <c r="AK204" s="32" t="s">
        <v>238</v>
      </c>
      <c r="AW204" s="32" t="s">
        <v>266</v>
      </c>
      <c r="AX204" s="32" t="s">
        <v>266</v>
      </c>
      <c r="AY204" s="32" t="s">
        <v>266</v>
      </c>
      <c r="AZ204" s="32" t="s">
        <v>270</v>
      </c>
      <c r="BA204" s="32" t="s">
        <v>271</v>
      </c>
      <c r="BB204" s="32" t="s">
        <v>273</v>
      </c>
      <c r="BD204" s="32" t="s">
        <v>266</v>
      </c>
      <c r="BE204" s="58" t="s">
        <v>266</v>
      </c>
    </row>
    <row r="205" spans="1:57" ht="16.5" customHeight="1" x14ac:dyDescent="0.25">
      <c r="A205" s="32">
        <v>207</v>
      </c>
      <c r="B205" s="23" t="s">
        <v>786</v>
      </c>
      <c r="C205" s="32" t="s">
        <v>441</v>
      </c>
      <c r="D205" s="23" t="s">
        <v>780</v>
      </c>
      <c r="E205" s="23" t="s">
        <v>787</v>
      </c>
      <c r="F205" s="23"/>
      <c r="G205" s="23" t="s">
        <v>663</v>
      </c>
      <c r="H205" s="23" t="str">
        <f>VLOOKUP(G205,Sheet1!$A$22:$B$35,2)</f>
        <v>Điện Công Nghiệp</v>
      </c>
      <c r="I205" s="23" t="s">
        <v>190</v>
      </c>
      <c r="J205" s="33" t="s">
        <v>192</v>
      </c>
      <c r="K205" s="33" t="b">
        <f>IF(AND(J205="Nữ",OR(N205="Khá",N205="Giỏi")),"học bổng")</f>
        <v>0</v>
      </c>
      <c r="L205" s="23">
        <v>1994</v>
      </c>
      <c r="M205" s="23">
        <f t="shared" si="3"/>
        <v>24</v>
      </c>
      <c r="N205" s="33" t="s">
        <v>280</v>
      </c>
      <c r="O205" s="34" t="s">
        <v>195</v>
      </c>
      <c r="P205" s="33"/>
      <c r="Q205" s="33"/>
      <c r="R205" s="33"/>
      <c r="S205" s="32" t="s">
        <v>202</v>
      </c>
      <c r="U205" s="32" t="s">
        <v>309</v>
      </c>
      <c r="V205" s="32" t="s">
        <v>92</v>
      </c>
      <c r="W205" s="32" t="s">
        <v>1114</v>
      </c>
      <c r="Y205" s="32" t="s">
        <v>214</v>
      </c>
      <c r="Z205" s="32" t="s">
        <v>217</v>
      </c>
      <c r="AA205" s="32" t="s">
        <v>297</v>
      </c>
      <c r="AC205" s="32" t="s">
        <v>185</v>
      </c>
      <c r="AD205" s="32" t="s">
        <v>101</v>
      </c>
      <c r="AE205" s="32" t="s">
        <v>234</v>
      </c>
      <c r="AF205" s="32" t="s">
        <v>219</v>
      </c>
      <c r="AG205" s="32" t="s">
        <v>330</v>
      </c>
      <c r="AH205" s="32" t="s">
        <v>581</v>
      </c>
      <c r="AI205" s="32" t="s">
        <v>235</v>
      </c>
      <c r="AW205" s="32" t="s">
        <v>266</v>
      </c>
      <c r="AX205" s="32" t="s">
        <v>266</v>
      </c>
      <c r="AY205" s="32" t="s">
        <v>266</v>
      </c>
      <c r="AZ205" s="32" t="s">
        <v>273</v>
      </c>
      <c r="BD205" s="32" t="s">
        <v>266</v>
      </c>
      <c r="BE205" s="58" t="s">
        <v>266</v>
      </c>
    </row>
    <row r="206" spans="1:57" ht="16.5" customHeight="1" x14ac:dyDescent="0.25">
      <c r="A206" s="32">
        <v>208</v>
      </c>
      <c r="B206" s="23" t="s">
        <v>788</v>
      </c>
      <c r="C206" s="32" t="s">
        <v>318</v>
      </c>
      <c r="D206" s="23" t="s">
        <v>685</v>
      </c>
      <c r="E206" s="23" t="s">
        <v>789</v>
      </c>
      <c r="F206" s="23"/>
      <c r="G206" s="23" t="s">
        <v>663</v>
      </c>
      <c r="H206" s="23" t="str">
        <f>VLOOKUP(G206,Sheet1!$A$22:$B$35,2)</f>
        <v>Điện Công Nghiệp</v>
      </c>
      <c r="I206" s="23" t="s">
        <v>190</v>
      </c>
      <c r="J206" s="33" t="s">
        <v>192</v>
      </c>
      <c r="K206" s="33" t="b">
        <f>IF(AND(J206="Nữ",OR(N206="Khá",N206="Giỏi")),"học bổng")</f>
        <v>0</v>
      </c>
      <c r="L206" s="23">
        <v>1994</v>
      </c>
      <c r="M206" s="23">
        <f t="shared" si="3"/>
        <v>24</v>
      </c>
      <c r="N206" s="33" t="s">
        <v>279</v>
      </c>
      <c r="O206" s="34" t="s">
        <v>195</v>
      </c>
      <c r="P206" s="33"/>
      <c r="Q206" s="33"/>
      <c r="R206" s="33"/>
      <c r="S206" s="32" t="s">
        <v>202</v>
      </c>
      <c r="V206" s="32" t="s">
        <v>92</v>
      </c>
      <c r="W206" s="32" t="s">
        <v>1114</v>
      </c>
      <c r="Y206" s="32" t="s">
        <v>217</v>
      </c>
      <c r="Z206" s="32" t="s">
        <v>217</v>
      </c>
      <c r="AD206" s="32" t="s">
        <v>102</v>
      </c>
      <c r="AE206" s="32" t="s">
        <v>234</v>
      </c>
      <c r="AF206" s="32" t="s">
        <v>292</v>
      </c>
      <c r="AG206" s="32" t="s">
        <v>330</v>
      </c>
      <c r="AH206" s="32" t="s">
        <v>581</v>
      </c>
      <c r="AI206" s="32" t="s">
        <v>235</v>
      </c>
      <c r="AW206" s="32" t="s">
        <v>266</v>
      </c>
      <c r="AX206" s="32" t="s">
        <v>266</v>
      </c>
      <c r="AY206" s="32" t="s">
        <v>266</v>
      </c>
      <c r="AZ206" s="32" t="s">
        <v>273</v>
      </c>
      <c r="BD206" s="32" t="s">
        <v>266</v>
      </c>
      <c r="BE206" s="58" t="s">
        <v>266</v>
      </c>
    </row>
    <row r="207" spans="1:57" ht="16.5" customHeight="1" x14ac:dyDescent="0.25">
      <c r="A207" s="32">
        <v>209</v>
      </c>
      <c r="B207" s="23" t="s">
        <v>790</v>
      </c>
      <c r="C207" s="32" t="s">
        <v>586</v>
      </c>
      <c r="D207" s="23" t="s">
        <v>791</v>
      </c>
      <c r="E207" s="23" t="s">
        <v>726</v>
      </c>
      <c r="F207" s="23"/>
      <c r="G207" s="23" t="s">
        <v>663</v>
      </c>
      <c r="H207" s="23" t="str">
        <f>VLOOKUP(G207,Sheet1!$A$22:$B$35,2)</f>
        <v>Điện Công Nghiệp</v>
      </c>
      <c r="I207" s="23" t="s">
        <v>190</v>
      </c>
      <c r="J207" s="33" t="s">
        <v>192</v>
      </c>
      <c r="K207" s="33" t="b">
        <f>IF(AND(J207="Nữ",OR(N207="Khá",N207="Giỏi")),"học bổng")</f>
        <v>0</v>
      </c>
      <c r="L207" s="23">
        <v>1993</v>
      </c>
      <c r="M207" s="23">
        <f t="shared" si="3"/>
        <v>25</v>
      </c>
      <c r="N207" s="33" t="s">
        <v>279</v>
      </c>
      <c r="O207" s="34" t="s">
        <v>195</v>
      </c>
      <c r="P207" s="33"/>
      <c r="Q207" s="33"/>
      <c r="R207" s="33"/>
      <c r="S207" s="32" t="s">
        <v>202</v>
      </c>
      <c r="U207" s="32" t="s">
        <v>327</v>
      </c>
      <c r="V207" s="32" t="s">
        <v>91</v>
      </c>
      <c r="W207" s="32" t="s">
        <v>1118</v>
      </c>
      <c r="Y207" s="32" t="s">
        <v>214</v>
      </c>
      <c r="Z207" s="32" t="s">
        <v>214</v>
      </c>
      <c r="AA207" s="32" t="s">
        <v>297</v>
      </c>
      <c r="AC207" s="32" t="s">
        <v>184</v>
      </c>
      <c r="AD207" s="32" t="s">
        <v>101</v>
      </c>
      <c r="AE207" s="32" t="s">
        <v>234</v>
      </c>
      <c r="AF207" s="32" t="s">
        <v>221</v>
      </c>
      <c r="AG207" s="32" t="s">
        <v>230</v>
      </c>
      <c r="AI207" s="32" t="s">
        <v>235</v>
      </c>
      <c r="AW207" s="32" t="s">
        <v>265</v>
      </c>
      <c r="AX207" s="32" t="s">
        <v>267</v>
      </c>
      <c r="AY207" s="32" t="s">
        <v>266</v>
      </c>
      <c r="AZ207" s="32" t="s">
        <v>271</v>
      </c>
      <c r="BA207" s="32" t="s">
        <v>273</v>
      </c>
      <c r="BD207" s="32" t="s">
        <v>266</v>
      </c>
      <c r="BE207" s="58" t="s">
        <v>266</v>
      </c>
    </row>
    <row r="208" spans="1:57" ht="16.5" customHeight="1" x14ac:dyDescent="0.25">
      <c r="A208" s="32">
        <v>210</v>
      </c>
      <c r="B208" s="23" t="s">
        <v>792</v>
      </c>
      <c r="C208" s="32" t="s">
        <v>603</v>
      </c>
      <c r="D208" s="23" t="s">
        <v>793</v>
      </c>
      <c r="E208" s="23" t="s">
        <v>669</v>
      </c>
      <c r="F208" s="23"/>
      <c r="G208" s="23" t="s">
        <v>663</v>
      </c>
      <c r="H208" s="23" t="str">
        <f>VLOOKUP(G208,Sheet1!$A$22:$B$35,2)</f>
        <v>Điện Công Nghiệp</v>
      </c>
      <c r="I208" s="23" t="s">
        <v>190</v>
      </c>
      <c r="J208" s="33" t="s">
        <v>192</v>
      </c>
      <c r="K208" s="33" t="b">
        <f>IF(AND(J208="Nữ",OR(N208="Khá",N208="Giỏi")),"học bổng")</f>
        <v>0</v>
      </c>
      <c r="L208" s="23">
        <v>1992</v>
      </c>
      <c r="M208" s="23">
        <f t="shared" si="3"/>
        <v>26</v>
      </c>
      <c r="N208" s="33" t="s">
        <v>280</v>
      </c>
      <c r="O208" s="34" t="s">
        <v>195</v>
      </c>
      <c r="P208" s="33"/>
      <c r="Q208" s="33"/>
      <c r="R208" s="33"/>
      <c r="S208" s="32" t="s">
        <v>202</v>
      </c>
      <c r="U208" s="32" t="s">
        <v>309</v>
      </c>
      <c r="V208" s="32" t="s">
        <v>92</v>
      </c>
      <c r="W208" s="32" t="s">
        <v>1118</v>
      </c>
      <c r="Y208" s="32" t="s">
        <v>217</v>
      </c>
      <c r="Z208" s="32" t="s">
        <v>217</v>
      </c>
      <c r="AA208" s="32" t="s">
        <v>297</v>
      </c>
      <c r="AC208" s="32" t="s">
        <v>184</v>
      </c>
      <c r="AD208" s="32" t="s">
        <v>102</v>
      </c>
      <c r="AE208" s="32" t="s">
        <v>234</v>
      </c>
      <c r="AF208" s="32" t="s">
        <v>291</v>
      </c>
      <c r="AG208" s="32" t="s">
        <v>330</v>
      </c>
      <c r="AH208" s="32" t="s">
        <v>581</v>
      </c>
      <c r="AI208" s="32" t="s">
        <v>234</v>
      </c>
      <c r="AK208" s="32" t="s">
        <v>238</v>
      </c>
      <c r="AW208" s="32" t="s">
        <v>266</v>
      </c>
      <c r="AX208" s="32" t="s">
        <v>266</v>
      </c>
      <c r="AY208" s="32" t="s">
        <v>266</v>
      </c>
      <c r="AZ208" s="32" t="s">
        <v>271</v>
      </c>
      <c r="BA208" s="32" t="s">
        <v>273</v>
      </c>
      <c r="BD208" s="32" t="s">
        <v>266</v>
      </c>
      <c r="BE208" s="58" t="s">
        <v>266</v>
      </c>
    </row>
    <row r="209" spans="1:57" ht="16.5" customHeight="1" x14ac:dyDescent="0.25">
      <c r="A209" s="32">
        <v>211</v>
      </c>
      <c r="B209" s="23" t="s">
        <v>794</v>
      </c>
      <c r="C209" s="32" t="s">
        <v>795</v>
      </c>
      <c r="D209" s="23" t="s">
        <v>324</v>
      </c>
      <c r="E209" s="23" t="s">
        <v>659</v>
      </c>
      <c r="F209" s="23"/>
      <c r="G209" s="23" t="s">
        <v>663</v>
      </c>
      <c r="H209" s="23" t="str">
        <f>VLOOKUP(G209,Sheet1!$A$22:$B$35,2)</f>
        <v>Điện Công Nghiệp</v>
      </c>
      <c r="I209" s="23" t="s">
        <v>190</v>
      </c>
      <c r="J209" s="33" t="s">
        <v>192</v>
      </c>
      <c r="K209" s="33" t="b">
        <f>IF(AND(J209="Nữ",OR(N209="Khá",N209="Giỏi")),"học bổng")</f>
        <v>0</v>
      </c>
      <c r="L209" s="23">
        <v>1992</v>
      </c>
      <c r="M209" s="23">
        <f t="shared" si="3"/>
        <v>26</v>
      </c>
      <c r="N209" s="33" t="s">
        <v>281</v>
      </c>
      <c r="O209" s="34" t="s">
        <v>195</v>
      </c>
      <c r="P209" s="33"/>
      <c r="Q209" s="33"/>
      <c r="R209" s="33"/>
      <c r="S209" s="32" t="s">
        <v>202</v>
      </c>
      <c r="V209" s="32" t="s">
        <v>92</v>
      </c>
      <c r="W209" s="32" t="s">
        <v>1114</v>
      </c>
      <c r="Y209" s="32" t="s">
        <v>217</v>
      </c>
      <c r="Z209" s="32" t="s">
        <v>217</v>
      </c>
      <c r="AA209" s="32" t="s">
        <v>297</v>
      </c>
      <c r="AC209" s="32" t="s">
        <v>184</v>
      </c>
      <c r="AD209" s="32" t="s">
        <v>101</v>
      </c>
      <c r="AE209" s="32" t="s">
        <v>235</v>
      </c>
      <c r="AG209" s="32" t="s">
        <v>330</v>
      </c>
      <c r="AH209" s="32" t="s">
        <v>581</v>
      </c>
      <c r="AI209" s="32" t="s">
        <v>234</v>
      </c>
      <c r="AK209" s="32" t="s">
        <v>238</v>
      </c>
      <c r="AW209" s="32" t="s">
        <v>265</v>
      </c>
      <c r="AX209" s="32" t="s">
        <v>266</v>
      </c>
      <c r="AY209" s="32" t="s">
        <v>266</v>
      </c>
      <c r="AZ209" s="32" t="s">
        <v>273</v>
      </c>
      <c r="BD209" s="32" t="s">
        <v>266</v>
      </c>
      <c r="BE209" s="58" t="s">
        <v>266</v>
      </c>
    </row>
    <row r="210" spans="1:57" ht="16.5" customHeight="1" x14ac:dyDescent="0.25">
      <c r="A210" s="32">
        <v>212</v>
      </c>
      <c r="B210" s="23" t="s">
        <v>796</v>
      </c>
      <c r="C210" s="32" t="s">
        <v>587</v>
      </c>
      <c r="D210" s="23" t="s">
        <v>797</v>
      </c>
      <c r="E210" s="23" t="s">
        <v>733</v>
      </c>
      <c r="F210" s="23"/>
      <c r="G210" s="23" t="s">
        <v>663</v>
      </c>
      <c r="H210" s="23" t="str">
        <f>VLOOKUP(G210,Sheet1!$A$22:$B$35,2)</f>
        <v>Điện Công Nghiệp</v>
      </c>
      <c r="I210" s="23" t="s">
        <v>190</v>
      </c>
      <c r="J210" s="33" t="s">
        <v>192</v>
      </c>
      <c r="K210" s="33" t="b">
        <f>IF(AND(J210="Nữ",OR(N210="Khá",N210="Giỏi")),"học bổng")</f>
        <v>0</v>
      </c>
      <c r="L210" s="23">
        <v>1993</v>
      </c>
      <c r="M210" s="23">
        <f t="shared" si="3"/>
        <v>25</v>
      </c>
      <c r="N210" s="33" t="s">
        <v>279</v>
      </c>
      <c r="O210" s="34" t="s">
        <v>195</v>
      </c>
      <c r="P210" s="33"/>
      <c r="Q210" s="33"/>
      <c r="R210" s="33"/>
      <c r="S210" s="32" t="s">
        <v>202</v>
      </c>
      <c r="U210" s="32" t="s">
        <v>309</v>
      </c>
      <c r="V210" s="32" t="s">
        <v>92</v>
      </c>
      <c r="W210" s="32" t="s">
        <v>1118</v>
      </c>
      <c r="Y210" s="32" t="s">
        <v>217</v>
      </c>
      <c r="Z210" s="32" t="s">
        <v>217</v>
      </c>
      <c r="AA210" s="32" t="s">
        <v>297</v>
      </c>
      <c r="AC210" s="32" t="s">
        <v>184</v>
      </c>
      <c r="AD210" s="32" t="s">
        <v>102</v>
      </c>
      <c r="AE210" s="32" t="s">
        <v>234</v>
      </c>
      <c r="AF210" s="32" t="s">
        <v>219</v>
      </c>
      <c r="AG210" s="32" t="s">
        <v>330</v>
      </c>
      <c r="AH210" s="32" t="s">
        <v>581</v>
      </c>
      <c r="AI210" s="32" t="s">
        <v>234</v>
      </c>
      <c r="AK210" s="32" t="s">
        <v>238</v>
      </c>
      <c r="AW210" s="32" t="s">
        <v>265</v>
      </c>
      <c r="AX210" s="32" t="s">
        <v>266</v>
      </c>
      <c r="AY210" s="32" t="s">
        <v>266</v>
      </c>
      <c r="AZ210" s="32" t="s">
        <v>273</v>
      </c>
      <c r="BD210" s="32" t="s">
        <v>266</v>
      </c>
      <c r="BE210" s="58" t="s">
        <v>266</v>
      </c>
    </row>
    <row r="211" spans="1:57" ht="16.5" customHeight="1" x14ac:dyDescent="0.25">
      <c r="A211" s="32">
        <v>213</v>
      </c>
      <c r="B211" s="23" t="s">
        <v>798</v>
      </c>
      <c r="C211" s="32" t="s">
        <v>318</v>
      </c>
      <c r="D211" s="23" t="s">
        <v>324</v>
      </c>
      <c r="E211" s="23" t="s">
        <v>799</v>
      </c>
      <c r="F211" s="23"/>
      <c r="G211" s="23" t="s">
        <v>663</v>
      </c>
      <c r="H211" s="23" t="str">
        <f>VLOOKUP(G211,Sheet1!$A$22:$B$35,2)</f>
        <v>Điện Công Nghiệp</v>
      </c>
      <c r="I211" s="23" t="s">
        <v>190</v>
      </c>
      <c r="J211" s="33" t="s">
        <v>192</v>
      </c>
      <c r="K211" s="33" t="b">
        <f>IF(AND(J211="Nữ",OR(N211="Khá",N211="Giỏi")),"học bổng")</f>
        <v>0</v>
      </c>
      <c r="L211" s="23">
        <v>1991</v>
      </c>
      <c r="M211" s="23">
        <f t="shared" si="3"/>
        <v>27</v>
      </c>
      <c r="N211" s="33" t="s">
        <v>280</v>
      </c>
      <c r="O211" s="34" t="s">
        <v>195</v>
      </c>
      <c r="P211" s="33"/>
      <c r="Q211" s="33"/>
      <c r="R211" s="33"/>
      <c r="S211" s="32" t="s">
        <v>202</v>
      </c>
      <c r="U211" s="32" t="s">
        <v>309</v>
      </c>
      <c r="V211" s="32" t="s">
        <v>92</v>
      </c>
      <c r="W211" s="32" t="s">
        <v>1114</v>
      </c>
      <c r="Y211" s="32" t="s">
        <v>217</v>
      </c>
      <c r="Z211" s="32" t="s">
        <v>217</v>
      </c>
      <c r="AA211" s="32" t="s">
        <v>296</v>
      </c>
      <c r="AC211" s="32" t="s">
        <v>184</v>
      </c>
      <c r="AD211" s="32" t="s">
        <v>101</v>
      </c>
      <c r="AE211" s="32" t="s">
        <v>234</v>
      </c>
      <c r="AF211" s="32" t="s">
        <v>219</v>
      </c>
      <c r="AW211" s="32" t="s">
        <v>266</v>
      </c>
      <c r="AX211" s="32" t="s">
        <v>266</v>
      </c>
      <c r="AY211" s="32" t="s">
        <v>266</v>
      </c>
      <c r="AZ211" s="32" t="s">
        <v>273</v>
      </c>
      <c r="BD211" s="32" t="s">
        <v>266</v>
      </c>
      <c r="BE211" s="58" t="s">
        <v>266</v>
      </c>
    </row>
    <row r="212" spans="1:57" ht="16.5" customHeight="1" x14ac:dyDescent="0.25">
      <c r="A212" s="32">
        <v>214</v>
      </c>
      <c r="B212" s="23" t="s">
        <v>800</v>
      </c>
      <c r="C212" s="32" t="s">
        <v>586</v>
      </c>
      <c r="D212" s="23" t="s">
        <v>801</v>
      </c>
      <c r="E212" s="23" t="s">
        <v>802</v>
      </c>
      <c r="F212" s="23"/>
      <c r="G212" s="23" t="s">
        <v>663</v>
      </c>
      <c r="H212" s="23" t="str">
        <f>VLOOKUP(G212,Sheet1!$A$22:$B$35,2)</f>
        <v>Điện Công Nghiệp</v>
      </c>
      <c r="I212" s="23" t="s">
        <v>190</v>
      </c>
      <c r="J212" s="33" t="s">
        <v>192</v>
      </c>
      <c r="K212" s="33" t="b">
        <f>IF(AND(J212="Nữ",OR(N212="Khá",N212="Giỏi")),"học bổng")</f>
        <v>0</v>
      </c>
      <c r="L212" s="23">
        <v>1985</v>
      </c>
      <c r="M212" s="23">
        <f t="shared" si="3"/>
        <v>33</v>
      </c>
      <c r="N212" s="33" t="s">
        <v>281</v>
      </c>
      <c r="O212" s="34" t="s">
        <v>196</v>
      </c>
      <c r="P212" s="33"/>
      <c r="Q212" s="33"/>
      <c r="R212" s="33"/>
      <c r="S212" s="32" t="s">
        <v>202</v>
      </c>
      <c r="V212" s="32" t="s">
        <v>187</v>
      </c>
      <c r="W212" s="32" t="s">
        <v>205</v>
      </c>
      <c r="X212" s="32" t="s">
        <v>803</v>
      </c>
      <c r="Y212" s="32" t="s">
        <v>217</v>
      </c>
      <c r="Z212" s="32" t="s">
        <v>217</v>
      </c>
      <c r="AA212" s="32" t="s">
        <v>296</v>
      </c>
      <c r="AC212" s="32" t="s">
        <v>185</v>
      </c>
      <c r="AD212" s="32" t="s">
        <v>99</v>
      </c>
      <c r="AE212" s="32" t="s">
        <v>235</v>
      </c>
      <c r="AG212" s="32" t="s">
        <v>330</v>
      </c>
      <c r="AH212" s="32" t="s">
        <v>804</v>
      </c>
      <c r="AI212" s="32" t="s">
        <v>234</v>
      </c>
      <c r="AJ212" s="32" t="s">
        <v>663</v>
      </c>
      <c r="AK212" s="32" t="s">
        <v>238</v>
      </c>
      <c r="AW212" s="32" t="s">
        <v>265</v>
      </c>
      <c r="AX212" s="32" t="s">
        <v>266</v>
      </c>
      <c r="AY212" s="32" t="s">
        <v>266</v>
      </c>
      <c r="AZ212" s="32" t="s">
        <v>271</v>
      </c>
      <c r="BD212" s="32" t="s">
        <v>265</v>
      </c>
      <c r="BE212" s="58" t="s">
        <v>266</v>
      </c>
    </row>
    <row r="213" spans="1:57" ht="16.5" customHeight="1" x14ac:dyDescent="0.25">
      <c r="A213" s="32">
        <v>215</v>
      </c>
      <c r="B213" s="23" t="s">
        <v>805</v>
      </c>
      <c r="C213" s="32" t="s">
        <v>586</v>
      </c>
      <c r="D213" s="23" t="s">
        <v>403</v>
      </c>
      <c r="E213" s="23" t="s">
        <v>336</v>
      </c>
      <c r="F213" s="23"/>
      <c r="G213" s="23" t="s">
        <v>663</v>
      </c>
      <c r="H213" s="23" t="str">
        <f>VLOOKUP(G213,Sheet1!$A$22:$B$35,2)</f>
        <v>Điện Công Nghiệp</v>
      </c>
      <c r="I213" s="23" t="s">
        <v>190</v>
      </c>
      <c r="J213" s="33" t="s">
        <v>192</v>
      </c>
      <c r="K213" s="33" t="b">
        <f>IF(AND(J213="Nữ",OR(N213="Khá",N213="Giỏi")),"học bổng")</f>
        <v>0</v>
      </c>
      <c r="L213" s="23">
        <v>1996</v>
      </c>
      <c r="M213" s="23">
        <f t="shared" si="3"/>
        <v>22</v>
      </c>
      <c r="N213" s="33" t="s">
        <v>279</v>
      </c>
      <c r="O213" s="34" t="s">
        <v>197</v>
      </c>
      <c r="P213" s="33"/>
      <c r="Q213" s="33"/>
      <c r="R213" s="33"/>
      <c r="S213" s="32" t="s">
        <v>202</v>
      </c>
      <c r="T213" s="32" t="s">
        <v>806</v>
      </c>
      <c r="U213" s="32" t="s">
        <v>807</v>
      </c>
      <c r="V213" s="32" t="s">
        <v>187</v>
      </c>
      <c r="W213" s="32" t="s">
        <v>1118</v>
      </c>
      <c r="Y213" s="32" t="s">
        <v>214</v>
      </c>
      <c r="Z213" s="32" t="s">
        <v>214</v>
      </c>
      <c r="AA213" s="32" t="s">
        <v>298</v>
      </c>
      <c r="AC213" s="32" t="s">
        <v>184</v>
      </c>
      <c r="AD213" s="32" t="s">
        <v>99</v>
      </c>
      <c r="AE213" s="32" t="s">
        <v>234</v>
      </c>
      <c r="AF213" s="32" t="s">
        <v>293</v>
      </c>
      <c r="AG213" s="32" t="s">
        <v>330</v>
      </c>
      <c r="AH213" s="32" t="s">
        <v>808</v>
      </c>
      <c r="AI213" s="32" t="s">
        <v>234</v>
      </c>
      <c r="AJ213" s="32" t="s">
        <v>663</v>
      </c>
      <c r="AK213" s="32" t="s">
        <v>238</v>
      </c>
      <c r="AR213" s="32" t="s">
        <v>256</v>
      </c>
      <c r="AW213" s="32" t="s">
        <v>266</v>
      </c>
      <c r="AX213" s="32" t="s">
        <v>266</v>
      </c>
      <c r="AY213" s="32" t="s">
        <v>266</v>
      </c>
      <c r="AZ213" s="32" t="s">
        <v>271</v>
      </c>
      <c r="BA213" s="32" t="s">
        <v>272</v>
      </c>
      <c r="BB213" s="32" t="s">
        <v>273</v>
      </c>
      <c r="BD213" s="32" t="s">
        <v>266</v>
      </c>
      <c r="BE213" s="58" t="s">
        <v>266</v>
      </c>
    </row>
    <row r="214" spans="1:57" ht="16.5" customHeight="1" x14ac:dyDescent="0.25">
      <c r="A214" s="32">
        <v>216</v>
      </c>
      <c r="B214" s="23" t="s">
        <v>805</v>
      </c>
      <c r="C214" s="32" t="s">
        <v>593</v>
      </c>
      <c r="D214" s="23" t="s">
        <v>635</v>
      </c>
      <c r="E214" s="23" t="s">
        <v>809</v>
      </c>
      <c r="F214" s="23"/>
      <c r="G214" s="23" t="s">
        <v>663</v>
      </c>
      <c r="H214" s="23" t="str">
        <f>VLOOKUP(G214,Sheet1!$A$22:$B$35,2)</f>
        <v>Điện Công Nghiệp</v>
      </c>
      <c r="I214" s="23" t="s">
        <v>190</v>
      </c>
      <c r="J214" s="33" t="s">
        <v>192</v>
      </c>
      <c r="K214" s="33" t="b">
        <f>IF(AND(J214="Nữ",OR(N214="Khá",N214="Giỏi")),"học bổng")</f>
        <v>0</v>
      </c>
      <c r="L214" s="23">
        <v>1978</v>
      </c>
      <c r="M214" s="23">
        <f t="shared" si="3"/>
        <v>40</v>
      </c>
      <c r="N214" s="33"/>
      <c r="O214" s="34" t="s">
        <v>197</v>
      </c>
      <c r="P214" s="33"/>
      <c r="Q214" s="33"/>
      <c r="R214" s="33"/>
      <c r="T214" s="32" t="s">
        <v>810</v>
      </c>
      <c r="U214" s="32" t="s">
        <v>309</v>
      </c>
      <c r="V214" s="32" t="s">
        <v>92</v>
      </c>
      <c r="W214" s="32" t="s">
        <v>1118</v>
      </c>
      <c r="Y214" s="32" t="s">
        <v>217</v>
      </c>
      <c r="Z214" s="32" t="s">
        <v>217</v>
      </c>
      <c r="AA214" s="32" t="s">
        <v>298</v>
      </c>
      <c r="AC214" s="32" t="s">
        <v>184</v>
      </c>
      <c r="AD214" s="32" t="s">
        <v>102</v>
      </c>
      <c r="AG214" s="32" t="s">
        <v>330</v>
      </c>
      <c r="AH214" s="32" t="s">
        <v>581</v>
      </c>
      <c r="AI214" s="32" t="s">
        <v>234</v>
      </c>
      <c r="AJ214" s="32" t="s">
        <v>663</v>
      </c>
      <c r="AK214" s="32" t="s">
        <v>239</v>
      </c>
      <c r="AR214" s="32" t="s">
        <v>258</v>
      </c>
      <c r="AV214" s="32" t="s">
        <v>239</v>
      </c>
      <c r="AW214" s="32" t="s">
        <v>266</v>
      </c>
      <c r="AX214" s="32" t="s">
        <v>266</v>
      </c>
      <c r="AY214" s="32" t="s">
        <v>266</v>
      </c>
      <c r="AZ214" s="32" t="s">
        <v>270</v>
      </c>
      <c r="BA214" s="32" t="s">
        <v>271</v>
      </c>
      <c r="BB214" s="32" t="s">
        <v>272</v>
      </c>
      <c r="BD214" s="32" t="s">
        <v>266</v>
      </c>
      <c r="BE214" s="58" t="s">
        <v>266</v>
      </c>
    </row>
    <row r="215" spans="1:57" ht="16.5" customHeight="1" x14ac:dyDescent="0.25">
      <c r="A215" s="32">
        <v>217</v>
      </c>
      <c r="B215" s="23" t="s">
        <v>811</v>
      </c>
      <c r="C215" s="32" t="s">
        <v>658</v>
      </c>
      <c r="D215" s="23" t="s">
        <v>665</v>
      </c>
      <c r="E215" s="23" t="s">
        <v>407</v>
      </c>
      <c r="F215" s="23"/>
      <c r="G215" s="23" t="s">
        <v>663</v>
      </c>
      <c r="H215" s="23" t="str">
        <f>VLOOKUP(G215,Sheet1!$A$22:$B$35,2)</f>
        <v>Điện Công Nghiệp</v>
      </c>
      <c r="I215" s="23" t="s">
        <v>190</v>
      </c>
      <c r="J215" s="33" t="s">
        <v>192</v>
      </c>
      <c r="K215" s="33" t="b">
        <f>IF(AND(J215="Nữ",OR(N215="Khá",N215="Giỏi")),"học bổng")</f>
        <v>0</v>
      </c>
      <c r="L215" s="23">
        <v>1997</v>
      </c>
      <c r="M215" s="23">
        <f t="shared" si="3"/>
        <v>21</v>
      </c>
      <c r="N215" s="33" t="s">
        <v>280</v>
      </c>
      <c r="O215" s="34" t="s">
        <v>197</v>
      </c>
      <c r="P215" s="33"/>
      <c r="Q215" s="33"/>
      <c r="R215" s="33"/>
      <c r="V215" s="32" t="s">
        <v>187</v>
      </c>
      <c r="W215" s="32" t="s">
        <v>1118</v>
      </c>
      <c r="Y215" s="32" t="s">
        <v>214</v>
      </c>
      <c r="Z215" s="32" t="s">
        <v>214</v>
      </c>
      <c r="AA215" s="32" t="s">
        <v>298</v>
      </c>
      <c r="AC215" s="32" t="s">
        <v>93</v>
      </c>
      <c r="AD215" s="32" t="s">
        <v>99</v>
      </c>
      <c r="AE215" s="32" t="s">
        <v>234</v>
      </c>
      <c r="AF215" s="32" t="s">
        <v>221</v>
      </c>
      <c r="AG215" s="32" t="s">
        <v>330</v>
      </c>
      <c r="AH215" s="32" t="s">
        <v>581</v>
      </c>
      <c r="AI215" s="32" t="s">
        <v>234</v>
      </c>
      <c r="AK215" s="32" t="s">
        <v>239</v>
      </c>
      <c r="AR215" s="32" t="s">
        <v>256</v>
      </c>
      <c r="AT215" s="32" t="s">
        <v>812</v>
      </c>
      <c r="AV215" s="32" t="s">
        <v>239</v>
      </c>
      <c r="AW215" s="32" t="s">
        <v>267</v>
      </c>
      <c r="AX215" s="32" t="s">
        <v>267</v>
      </c>
      <c r="AY215" s="32" t="s">
        <v>267</v>
      </c>
      <c r="AZ215" s="32" t="s">
        <v>271</v>
      </c>
      <c r="BD215" s="32" t="s">
        <v>267</v>
      </c>
      <c r="BE215" s="58" t="s">
        <v>267</v>
      </c>
    </row>
    <row r="216" spans="1:57" ht="16.5" customHeight="1" x14ac:dyDescent="0.25">
      <c r="A216" s="32">
        <v>218</v>
      </c>
      <c r="B216" s="23" t="s">
        <v>805</v>
      </c>
      <c r="C216" s="32" t="s">
        <v>586</v>
      </c>
      <c r="D216" s="23" t="s">
        <v>646</v>
      </c>
      <c r="E216" s="23" t="s">
        <v>504</v>
      </c>
      <c r="F216" s="23"/>
      <c r="G216" s="23" t="s">
        <v>663</v>
      </c>
      <c r="H216" s="23" t="str">
        <f>VLOOKUP(G216,Sheet1!$A$22:$B$35,2)</f>
        <v>Điện Công Nghiệp</v>
      </c>
      <c r="I216" s="23" t="s">
        <v>190</v>
      </c>
      <c r="J216" s="33" t="s">
        <v>192</v>
      </c>
      <c r="K216" s="33" t="b">
        <f>IF(AND(J216="Nữ",OR(N216="Khá",N216="Giỏi")),"học bổng")</f>
        <v>0</v>
      </c>
      <c r="L216" s="23">
        <v>1987</v>
      </c>
      <c r="M216" s="23">
        <f t="shared" si="3"/>
        <v>31</v>
      </c>
      <c r="N216" s="33" t="s">
        <v>280</v>
      </c>
      <c r="O216" s="34" t="s">
        <v>197</v>
      </c>
      <c r="P216" s="33"/>
      <c r="Q216" s="33"/>
      <c r="R216" s="33"/>
      <c r="S216" s="32" t="s">
        <v>202</v>
      </c>
      <c r="U216" s="32" t="s">
        <v>367</v>
      </c>
      <c r="V216" s="32" t="s">
        <v>92</v>
      </c>
      <c r="W216" s="32" t="s">
        <v>205</v>
      </c>
      <c r="X216" s="32" t="s">
        <v>813</v>
      </c>
      <c r="Y216" s="32" t="s">
        <v>217</v>
      </c>
      <c r="AA216" s="32" t="s">
        <v>296</v>
      </c>
      <c r="AC216" s="32" t="s">
        <v>184</v>
      </c>
      <c r="AD216" s="32" t="s">
        <v>102</v>
      </c>
      <c r="AE216" s="32" t="s">
        <v>234</v>
      </c>
      <c r="AF216" s="32" t="s">
        <v>292</v>
      </c>
      <c r="AG216" s="32" t="s">
        <v>330</v>
      </c>
      <c r="AH216" s="32" t="s">
        <v>703</v>
      </c>
      <c r="AI216" s="32" t="s">
        <v>234</v>
      </c>
      <c r="AK216" s="32" t="s">
        <v>239</v>
      </c>
      <c r="AR216" s="32" t="s">
        <v>256</v>
      </c>
      <c r="AT216" s="32" t="s">
        <v>812</v>
      </c>
      <c r="AU216" s="32" t="s">
        <v>663</v>
      </c>
      <c r="AV216" s="32" t="s">
        <v>239</v>
      </c>
      <c r="AW216" s="32" t="s">
        <v>266</v>
      </c>
      <c r="AX216" s="32" t="s">
        <v>266</v>
      </c>
      <c r="AY216" s="32" t="s">
        <v>266</v>
      </c>
      <c r="AZ216" s="32" t="s">
        <v>271</v>
      </c>
      <c r="BD216" s="32" t="s">
        <v>266</v>
      </c>
      <c r="BE216" s="58" t="s">
        <v>266</v>
      </c>
    </row>
    <row r="217" spans="1:57" ht="16.5" customHeight="1" x14ac:dyDescent="0.25">
      <c r="A217" s="32">
        <v>219</v>
      </c>
      <c r="B217" s="23" t="s">
        <v>814</v>
      </c>
      <c r="C217" s="32" t="s">
        <v>586</v>
      </c>
      <c r="D217" s="23" t="s">
        <v>324</v>
      </c>
      <c r="E217" s="23" t="s">
        <v>815</v>
      </c>
      <c r="F217" s="23"/>
      <c r="G217" s="23" t="s">
        <v>663</v>
      </c>
      <c r="H217" s="23" t="str">
        <f>VLOOKUP(G217,Sheet1!$A$22:$B$35,2)</f>
        <v>Điện Công Nghiệp</v>
      </c>
      <c r="I217" s="23" t="s">
        <v>190</v>
      </c>
      <c r="J217" s="33" t="s">
        <v>192</v>
      </c>
      <c r="K217" s="33" t="b">
        <f>IF(AND(J217="Nữ",OR(N217="Khá",N217="Giỏi")),"học bổng")</f>
        <v>0</v>
      </c>
      <c r="L217" s="23">
        <v>1997</v>
      </c>
      <c r="M217" s="23">
        <f t="shared" si="3"/>
        <v>21</v>
      </c>
      <c r="N217" s="33" t="s">
        <v>279</v>
      </c>
      <c r="O217" s="34" t="s">
        <v>197</v>
      </c>
      <c r="P217" s="33"/>
      <c r="Q217" s="33"/>
      <c r="R217" s="33"/>
      <c r="S217" s="32" t="s">
        <v>209</v>
      </c>
      <c r="V217" s="32" t="s">
        <v>91</v>
      </c>
      <c r="W217" s="32" t="s">
        <v>1118</v>
      </c>
      <c r="Y217" s="32" t="s">
        <v>214</v>
      </c>
      <c r="Z217" s="32" t="s">
        <v>217</v>
      </c>
      <c r="AA217" s="32" t="s">
        <v>298</v>
      </c>
      <c r="AC217" s="32" t="s">
        <v>184</v>
      </c>
      <c r="AD217" s="32" t="s">
        <v>99</v>
      </c>
      <c r="AE217" s="32" t="s">
        <v>235</v>
      </c>
      <c r="AI217" s="32" t="s">
        <v>234</v>
      </c>
      <c r="AJ217" s="32" t="s">
        <v>816</v>
      </c>
      <c r="AK217" s="32" t="s">
        <v>239</v>
      </c>
      <c r="AR217" s="32" t="s">
        <v>256</v>
      </c>
      <c r="AT217" s="32" t="s">
        <v>812</v>
      </c>
      <c r="AU217" s="32" t="s">
        <v>816</v>
      </c>
      <c r="AV217" s="32" t="s">
        <v>239</v>
      </c>
      <c r="AW217" s="32" t="s">
        <v>266</v>
      </c>
      <c r="AX217" s="32" t="s">
        <v>266</v>
      </c>
      <c r="AY217" s="32" t="s">
        <v>266</v>
      </c>
      <c r="AZ217" s="32" t="s">
        <v>271</v>
      </c>
      <c r="BA217" s="32" t="s">
        <v>272</v>
      </c>
      <c r="BB217" s="32" t="s">
        <v>273</v>
      </c>
      <c r="BD217" s="32" t="s">
        <v>266</v>
      </c>
      <c r="BE217" s="58" t="s">
        <v>266</v>
      </c>
    </row>
    <row r="218" spans="1:57" ht="16.5" customHeight="1" x14ac:dyDescent="0.25">
      <c r="A218" s="32">
        <v>220</v>
      </c>
      <c r="B218" s="23" t="s">
        <v>817</v>
      </c>
      <c r="C218" s="32" t="s">
        <v>586</v>
      </c>
      <c r="D218" s="23" t="s">
        <v>665</v>
      </c>
      <c r="E218" s="23" t="s">
        <v>572</v>
      </c>
      <c r="F218" s="23"/>
      <c r="G218" s="23" t="s">
        <v>663</v>
      </c>
      <c r="H218" s="23" t="str">
        <f>VLOOKUP(G218,Sheet1!$A$22:$B$35,2)</f>
        <v>Điện Công Nghiệp</v>
      </c>
      <c r="I218" s="23" t="s">
        <v>190</v>
      </c>
      <c r="J218" s="33" t="s">
        <v>192</v>
      </c>
      <c r="K218" s="33" t="b">
        <f>IF(AND(J218="Nữ",OR(N218="Khá",N218="Giỏi")),"học bổng")</f>
        <v>0</v>
      </c>
      <c r="L218" s="23">
        <v>1996</v>
      </c>
      <c r="M218" s="23">
        <f t="shared" si="3"/>
        <v>22</v>
      </c>
      <c r="N218" s="33" t="s">
        <v>280</v>
      </c>
      <c r="O218" s="34" t="s">
        <v>195</v>
      </c>
      <c r="P218" s="33"/>
      <c r="Q218" s="33"/>
      <c r="R218" s="33"/>
      <c r="U218" s="32" t="s">
        <v>309</v>
      </c>
      <c r="V218" s="32" t="s">
        <v>91</v>
      </c>
      <c r="W218" s="32" t="s">
        <v>1118</v>
      </c>
      <c r="Y218" s="32" t="s">
        <v>217</v>
      </c>
      <c r="Z218" s="32" t="s">
        <v>217</v>
      </c>
      <c r="AA218" s="32" t="s">
        <v>298</v>
      </c>
      <c r="AC218" s="32" t="s">
        <v>184</v>
      </c>
      <c r="AD218" s="32" t="s">
        <v>102</v>
      </c>
      <c r="AE218" s="32" t="s">
        <v>235</v>
      </c>
      <c r="AG218" s="32" t="s">
        <v>330</v>
      </c>
      <c r="AH218" s="32" t="s">
        <v>581</v>
      </c>
      <c r="AI218" s="32" t="s">
        <v>234</v>
      </c>
      <c r="AK218" s="32" t="s">
        <v>239</v>
      </c>
      <c r="AM218" s="32" t="s">
        <v>107</v>
      </c>
      <c r="AN218" s="32" t="s">
        <v>246</v>
      </c>
      <c r="AO218" s="32" t="s">
        <v>249</v>
      </c>
      <c r="AR218" s="32" t="s">
        <v>256</v>
      </c>
      <c r="AT218" s="32" t="s">
        <v>812</v>
      </c>
      <c r="AU218" s="32" t="s">
        <v>663</v>
      </c>
      <c r="AV218" s="32" t="s">
        <v>239</v>
      </c>
      <c r="AW218" s="32" t="s">
        <v>266</v>
      </c>
      <c r="AX218" s="32" t="s">
        <v>266</v>
      </c>
      <c r="AY218" s="32" t="s">
        <v>266</v>
      </c>
      <c r="AZ218" s="32" t="s">
        <v>270</v>
      </c>
      <c r="BA218" s="32" t="s">
        <v>273</v>
      </c>
      <c r="BD218" s="32" t="s">
        <v>266</v>
      </c>
      <c r="BE218" s="58" t="s">
        <v>266</v>
      </c>
    </row>
    <row r="219" spans="1:57" ht="16.5" customHeight="1" x14ac:dyDescent="0.25">
      <c r="A219" s="32">
        <v>221</v>
      </c>
      <c r="B219" s="23" t="s">
        <v>818</v>
      </c>
      <c r="C219" s="32" t="s">
        <v>603</v>
      </c>
      <c r="D219" s="23" t="s">
        <v>819</v>
      </c>
      <c r="E219" s="23" t="s">
        <v>308</v>
      </c>
      <c r="F219" s="23"/>
      <c r="G219" s="23" t="s">
        <v>663</v>
      </c>
      <c r="H219" s="23" t="str">
        <f>VLOOKUP(G219,Sheet1!$A$22:$B$35,2)</f>
        <v>Điện Công Nghiệp</v>
      </c>
      <c r="I219" s="23" t="s">
        <v>190</v>
      </c>
      <c r="J219" s="33" t="s">
        <v>192</v>
      </c>
      <c r="K219" s="33" t="b">
        <f>IF(AND(J219="Nữ",OR(N219="Khá",N219="Giỏi")),"học bổng")</f>
        <v>0</v>
      </c>
      <c r="L219" s="23">
        <v>1992</v>
      </c>
      <c r="M219" s="23">
        <f t="shared" si="3"/>
        <v>26</v>
      </c>
      <c r="N219" s="33" t="s">
        <v>280</v>
      </c>
      <c r="O219" s="34" t="s">
        <v>197</v>
      </c>
      <c r="P219" s="33"/>
      <c r="Q219" s="33"/>
      <c r="R219" s="33"/>
      <c r="S219" s="32" t="s">
        <v>206</v>
      </c>
      <c r="U219" s="32" t="s">
        <v>820</v>
      </c>
      <c r="V219" s="32" t="s">
        <v>187</v>
      </c>
      <c r="W219" s="32" t="s">
        <v>1118</v>
      </c>
      <c r="Y219" s="32" t="s">
        <v>217</v>
      </c>
      <c r="Z219" s="32" t="s">
        <v>217</v>
      </c>
      <c r="AA219" s="32" t="s">
        <v>297</v>
      </c>
      <c r="AC219" s="32" t="s">
        <v>184</v>
      </c>
      <c r="AD219" s="32" t="s">
        <v>102</v>
      </c>
      <c r="AE219" s="32" t="s">
        <v>234</v>
      </c>
      <c r="AF219" s="32" t="s">
        <v>293</v>
      </c>
      <c r="AG219" s="32" t="s">
        <v>330</v>
      </c>
      <c r="AH219" s="32" t="s">
        <v>581</v>
      </c>
      <c r="AI219" s="32" t="s">
        <v>234</v>
      </c>
      <c r="AK219" s="32" t="s">
        <v>238</v>
      </c>
      <c r="AR219" s="32" t="s">
        <v>256</v>
      </c>
      <c r="AT219" s="32" t="s">
        <v>812</v>
      </c>
      <c r="AU219" s="32" t="s">
        <v>663</v>
      </c>
      <c r="AV219" s="32" t="s">
        <v>239</v>
      </c>
      <c r="AW219" s="32" t="s">
        <v>266</v>
      </c>
      <c r="AX219" s="32" t="s">
        <v>266</v>
      </c>
      <c r="AY219" s="32" t="s">
        <v>266</v>
      </c>
      <c r="AZ219" s="32" t="s">
        <v>271</v>
      </c>
      <c r="BA219" s="32" t="s">
        <v>273</v>
      </c>
      <c r="BD219" s="32" t="s">
        <v>266</v>
      </c>
      <c r="BE219" s="58" t="s">
        <v>266</v>
      </c>
    </row>
    <row r="220" spans="1:57" ht="16.5" customHeight="1" x14ac:dyDescent="0.25">
      <c r="A220" s="32">
        <v>222</v>
      </c>
      <c r="B220" s="23" t="s">
        <v>805</v>
      </c>
      <c r="C220" s="32" t="s">
        <v>603</v>
      </c>
      <c r="D220" s="23" t="s">
        <v>821</v>
      </c>
      <c r="E220" s="23" t="s">
        <v>822</v>
      </c>
      <c r="F220" s="23"/>
      <c r="G220" s="23" t="s">
        <v>663</v>
      </c>
      <c r="H220" s="23" t="str">
        <f>VLOOKUP(G220,Sheet1!$A$22:$B$35,2)</f>
        <v>Điện Công Nghiệp</v>
      </c>
      <c r="I220" s="23" t="s">
        <v>190</v>
      </c>
      <c r="J220" s="33" t="s">
        <v>192</v>
      </c>
      <c r="K220" s="33" t="b">
        <f>IF(AND(J220="Nữ",OR(N220="Khá",N220="Giỏi")),"học bổng")</f>
        <v>0</v>
      </c>
      <c r="L220" s="23">
        <v>1997</v>
      </c>
      <c r="M220" s="23">
        <f t="shared" si="3"/>
        <v>21</v>
      </c>
      <c r="N220" s="33" t="s">
        <v>279</v>
      </c>
      <c r="O220" s="34" t="s">
        <v>197</v>
      </c>
      <c r="P220" s="33"/>
      <c r="Q220" s="33"/>
      <c r="R220" s="33"/>
      <c r="S220" s="32" t="s">
        <v>206</v>
      </c>
      <c r="V220" s="32" t="s">
        <v>92</v>
      </c>
      <c r="W220" s="32" t="s">
        <v>1118</v>
      </c>
      <c r="Y220" s="32" t="s">
        <v>214</v>
      </c>
      <c r="Z220" s="32" t="s">
        <v>214</v>
      </c>
      <c r="AA220" s="32" t="s">
        <v>297</v>
      </c>
      <c r="AC220" s="32" t="s">
        <v>218</v>
      </c>
      <c r="AD220" s="32" t="s">
        <v>99</v>
      </c>
      <c r="AE220" s="32" t="s">
        <v>235</v>
      </c>
      <c r="AI220" s="32" t="s">
        <v>235</v>
      </c>
      <c r="AR220" s="32" t="s">
        <v>256</v>
      </c>
      <c r="AT220" s="32" t="s">
        <v>812</v>
      </c>
      <c r="AU220" s="32" t="s">
        <v>663</v>
      </c>
      <c r="AV220" s="32" t="s">
        <v>239</v>
      </c>
      <c r="AW220" s="32" t="s">
        <v>266</v>
      </c>
      <c r="AX220" s="32" t="s">
        <v>266</v>
      </c>
      <c r="AY220" s="32" t="s">
        <v>266</v>
      </c>
      <c r="AZ220" s="32" t="s">
        <v>270</v>
      </c>
      <c r="BA220" s="32" t="s">
        <v>271</v>
      </c>
      <c r="BB220" s="32" t="s">
        <v>273</v>
      </c>
      <c r="BD220" s="32" t="s">
        <v>266</v>
      </c>
      <c r="BE220" s="58" t="s">
        <v>266</v>
      </c>
    </row>
    <row r="221" spans="1:57" ht="16.5" customHeight="1" x14ac:dyDescent="0.25">
      <c r="A221" s="32">
        <v>223</v>
      </c>
      <c r="B221" s="23" t="s">
        <v>805</v>
      </c>
      <c r="C221" s="32" t="s">
        <v>823</v>
      </c>
      <c r="D221" s="23" t="s">
        <v>479</v>
      </c>
      <c r="E221" s="23" t="s">
        <v>824</v>
      </c>
      <c r="F221" s="23"/>
      <c r="G221" s="23" t="s">
        <v>663</v>
      </c>
      <c r="H221" s="23" t="str">
        <f>VLOOKUP(G221,Sheet1!$A$22:$B$35,2)</f>
        <v>Điện Công Nghiệp</v>
      </c>
      <c r="I221" s="23" t="s">
        <v>190</v>
      </c>
      <c r="J221" s="33" t="s">
        <v>192</v>
      </c>
      <c r="K221" s="33" t="b">
        <f>IF(AND(J221="Nữ",OR(N221="Khá",N221="Giỏi")),"học bổng")</f>
        <v>0</v>
      </c>
      <c r="L221" s="23">
        <v>1997</v>
      </c>
      <c r="M221" s="23">
        <f t="shared" si="3"/>
        <v>21</v>
      </c>
      <c r="N221" s="33"/>
      <c r="O221" s="34" t="s">
        <v>197</v>
      </c>
      <c r="P221" s="33"/>
      <c r="Q221" s="33"/>
      <c r="R221" s="33"/>
      <c r="S221" s="32" t="s">
        <v>106</v>
      </c>
      <c r="U221" s="32" t="s">
        <v>327</v>
      </c>
      <c r="V221" s="32" t="s">
        <v>187</v>
      </c>
      <c r="W221" s="32" t="s">
        <v>1118</v>
      </c>
      <c r="Y221" s="32" t="s">
        <v>217</v>
      </c>
      <c r="Z221" s="32" t="s">
        <v>215</v>
      </c>
      <c r="AA221" s="32" t="s">
        <v>298</v>
      </c>
      <c r="AC221" s="32" t="s">
        <v>184</v>
      </c>
      <c r="AD221" s="32" t="s">
        <v>99</v>
      </c>
      <c r="AE221" s="32" t="s">
        <v>235</v>
      </c>
      <c r="AG221" s="32" t="s">
        <v>330</v>
      </c>
      <c r="AH221" s="32" t="s">
        <v>581</v>
      </c>
      <c r="AI221" s="32" t="s">
        <v>235</v>
      </c>
      <c r="AR221" s="32" t="s">
        <v>256</v>
      </c>
      <c r="AT221" s="32" t="s">
        <v>812</v>
      </c>
      <c r="AU221" s="32" t="s">
        <v>663</v>
      </c>
      <c r="AV221" s="32" t="s">
        <v>239</v>
      </c>
      <c r="AW221" s="32" t="s">
        <v>266</v>
      </c>
      <c r="AX221" s="32" t="s">
        <v>267</v>
      </c>
      <c r="AY221" s="32" t="s">
        <v>267</v>
      </c>
      <c r="AZ221" s="32" t="s">
        <v>271</v>
      </c>
      <c r="BD221" s="32" t="s">
        <v>267</v>
      </c>
      <c r="BE221" s="58" t="s">
        <v>267</v>
      </c>
    </row>
    <row r="222" spans="1:57" ht="16.5" customHeight="1" x14ac:dyDescent="0.25">
      <c r="A222" s="32">
        <v>224</v>
      </c>
      <c r="B222" s="23" t="s">
        <v>825</v>
      </c>
      <c r="C222" s="32" t="s">
        <v>586</v>
      </c>
      <c r="D222" s="23" t="s">
        <v>826</v>
      </c>
      <c r="E222" s="23" t="s">
        <v>600</v>
      </c>
      <c r="F222" s="23"/>
      <c r="G222" s="23" t="s">
        <v>663</v>
      </c>
      <c r="H222" s="23" t="str">
        <f>VLOOKUP(G222,Sheet1!$A$22:$B$35,2)</f>
        <v>Điện Công Nghiệp</v>
      </c>
      <c r="I222" s="23" t="s">
        <v>190</v>
      </c>
      <c r="J222" s="33" t="s">
        <v>192</v>
      </c>
      <c r="K222" s="33" t="b">
        <f>IF(AND(J222="Nữ",OR(N222="Khá",N222="Giỏi")),"học bổng")</f>
        <v>0</v>
      </c>
      <c r="L222" s="23">
        <v>1994</v>
      </c>
      <c r="M222" s="23">
        <f t="shared" si="3"/>
        <v>24</v>
      </c>
      <c r="N222" s="33" t="s">
        <v>280</v>
      </c>
      <c r="O222" s="34" t="s">
        <v>197</v>
      </c>
      <c r="P222" s="33"/>
      <c r="Q222" s="33"/>
      <c r="R222" s="33"/>
      <c r="T222" s="32" t="s">
        <v>709</v>
      </c>
      <c r="U222" s="32" t="s">
        <v>309</v>
      </c>
      <c r="V222" s="32" t="s">
        <v>92</v>
      </c>
      <c r="W222" s="32" t="s">
        <v>205</v>
      </c>
      <c r="X222" s="32" t="s">
        <v>827</v>
      </c>
      <c r="Y222" s="32" t="s">
        <v>213</v>
      </c>
      <c r="Z222" s="32" t="s">
        <v>213</v>
      </c>
      <c r="AA222" s="32" t="s">
        <v>296</v>
      </c>
      <c r="AB222" s="32" t="s">
        <v>828</v>
      </c>
      <c r="AD222" s="32" t="s">
        <v>102</v>
      </c>
      <c r="AE222" s="32" t="s">
        <v>234</v>
      </c>
      <c r="AF222" s="32" t="s">
        <v>291</v>
      </c>
      <c r="AG222" s="32" t="s">
        <v>330</v>
      </c>
      <c r="AH222" s="32" t="s">
        <v>703</v>
      </c>
      <c r="AI222" s="32" t="s">
        <v>234</v>
      </c>
      <c r="AJ222" s="32" t="s">
        <v>663</v>
      </c>
      <c r="AK222" s="32" t="s">
        <v>239</v>
      </c>
      <c r="AR222" s="32" t="s">
        <v>256</v>
      </c>
      <c r="AT222" s="32" t="s">
        <v>812</v>
      </c>
      <c r="AU222" s="32" t="s">
        <v>663</v>
      </c>
      <c r="AV222" s="32" t="s">
        <v>239</v>
      </c>
      <c r="AW222" s="32" t="s">
        <v>265</v>
      </c>
      <c r="AX222" s="32" t="s">
        <v>265</v>
      </c>
      <c r="AY222" s="32" t="s">
        <v>265</v>
      </c>
      <c r="BD222" s="32" t="s">
        <v>265</v>
      </c>
      <c r="BE222" s="58" t="s">
        <v>265</v>
      </c>
    </row>
    <row r="223" spans="1:57" ht="16.5" customHeight="1" x14ac:dyDescent="0.25">
      <c r="A223" s="32">
        <v>225</v>
      </c>
      <c r="B223" s="23" t="s">
        <v>805</v>
      </c>
      <c r="C223" s="32" t="s">
        <v>586</v>
      </c>
      <c r="D223" s="23" t="s">
        <v>829</v>
      </c>
      <c r="E223" s="23" t="s">
        <v>659</v>
      </c>
      <c r="F223" s="23"/>
      <c r="G223" s="23" t="s">
        <v>663</v>
      </c>
      <c r="H223" s="23" t="str">
        <f>VLOOKUP(G223,Sheet1!$A$22:$B$35,2)</f>
        <v>Điện Công Nghiệp</v>
      </c>
      <c r="I223" s="23" t="s">
        <v>190</v>
      </c>
      <c r="J223" s="33" t="s">
        <v>192</v>
      </c>
      <c r="K223" s="33" t="b">
        <f>IF(AND(J223="Nữ",OR(N223="Khá",N223="Giỏi")),"học bổng")</f>
        <v>0</v>
      </c>
      <c r="L223" s="23">
        <v>1996</v>
      </c>
      <c r="M223" s="23">
        <f t="shared" si="3"/>
        <v>22</v>
      </c>
      <c r="N223" s="33"/>
      <c r="O223" s="34" t="s">
        <v>197</v>
      </c>
      <c r="P223" s="33"/>
      <c r="Q223" s="33"/>
      <c r="R223" s="33"/>
      <c r="S223" s="32" t="s">
        <v>206</v>
      </c>
      <c r="V223" s="32" t="s">
        <v>91</v>
      </c>
      <c r="W223" s="32" t="s">
        <v>1118</v>
      </c>
      <c r="Y223" s="32" t="s">
        <v>217</v>
      </c>
      <c r="Z223" s="32" t="s">
        <v>217</v>
      </c>
      <c r="AA223" s="32" t="s">
        <v>297</v>
      </c>
      <c r="AC223" s="32" t="s">
        <v>218</v>
      </c>
      <c r="AD223" s="32" t="s">
        <v>99</v>
      </c>
      <c r="AE223" s="32" t="s">
        <v>235</v>
      </c>
      <c r="AG223" s="32" t="s">
        <v>330</v>
      </c>
      <c r="AH223" s="32" t="s">
        <v>581</v>
      </c>
      <c r="AI223" s="32" t="s">
        <v>235</v>
      </c>
      <c r="AR223" s="32" t="s">
        <v>256</v>
      </c>
      <c r="AT223" s="32" t="s">
        <v>812</v>
      </c>
      <c r="AU223" s="32" t="s">
        <v>663</v>
      </c>
      <c r="AV223" s="32" t="s">
        <v>239</v>
      </c>
      <c r="AW223" s="32" t="s">
        <v>266</v>
      </c>
      <c r="AX223" s="32" t="s">
        <v>266</v>
      </c>
      <c r="AY223" s="32" t="s">
        <v>266</v>
      </c>
      <c r="AZ223" s="32" t="s">
        <v>273</v>
      </c>
      <c r="BD223" s="32" t="s">
        <v>266</v>
      </c>
      <c r="BE223" s="58" t="s">
        <v>266</v>
      </c>
    </row>
    <row r="224" spans="1:57" ht="16.5" customHeight="1" x14ac:dyDescent="0.25">
      <c r="A224" s="32">
        <v>226</v>
      </c>
      <c r="B224" s="23" t="s">
        <v>805</v>
      </c>
      <c r="C224" s="32" t="s">
        <v>830</v>
      </c>
      <c r="D224" s="23" t="s">
        <v>633</v>
      </c>
      <c r="E224" s="23" t="s">
        <v>795</v>
      </c>
      <c r="F224" s="23"/>
      <c r="G224" s="23" t="s">
        <v>663</v>
      </c>
      <c r="H224" s="23" t="str">
        <f>VLOOKUP(G224,Sheet1!$A$22:$B$35,2)</f>
        <v>Điện Công Nghiệp</v>
      </c>
      <c r="I224" s="23" t="s">
        <v>190</v>
      </c>
      <c r="J224" s="33" t="s">
        <v>192</v>
      </c>
      <c r="K224" s="33" t="b">
        <f>IF(AND(J224="Nữ",OR(N224="Khá",N224="Giỏi")),"học bổng")</f>
        <v>0</v>
      </c>
      <c r="L224" s="23">
        <v>1990</v>
      </c>
      <c r="M224" s="23">
        <f t="shared" si="3"/>
        <v>28</v>
      </c>
      <c r="N224" s="33" t="s">
        <v>279</v>
      </c>
      <c r="O224" s="34" t="s">
        <v>195</v>
      </c>
      <c r="P224" s="33"/>
      <c r="Q224" s="33"/>
      <c r="R224" s="33"/>
      <c r="T224" s="32" t="s">
        <v>831</v>
      </c>
      <c r="V224" s="32" t="s">
        <v>91</v>
      </c>
      <c r="W224" s="32" t="s">
        <v>205</v>
      </c>
      <c r="X224" s="32" t="s">
        <v>827</v>
      </c>
      <c r="Y224" s="32" t="s">
        <v>213</v>
      </c>
      <c r="Z224" s="32" t="s">
        <v>213</v>
      </c>
      <c r="AA224" s="32" t="s">
        <v>298</v>
      </c>
      <c r="AB224" s="32" t="s">
        <v>832</v>
      </c>
      <c r="AD224" s="32" t="s">
        <v>100</v>
      </c>
      <c r="AG224" s="32" t="s">
        <v>330</v>
      </c>
      <c r="AH224" s="32" t="s">
        <v>833</v>
      </c>
      <c r="AI224" s="32" t="s">
        <v>234</v>
      </c>
      <c r="AM224" s="32" t="s">
        <v>251</v>
      </c>
      <c r="AR224" s="32" t="s">
        <v>256</v>
      </c>
      <c r="AT224" s="32" t="s">
        <v>812</v>
      </c>
      <c r="AU224" s="32" t="s">
        <v>663</v>
      </c>
      <c r="AV224" s="32" t="s">
        <v>239</v>
      </c>
      <c r="BD224" s="32" t="s">
        <v>268</v>
      </c>
      <c r="BE224" s="58" t="s">
        <v>269</v>
      </c>
    </row>
    <row r="225" spans="1:57" ht="16.5" customHeight="1" x14ac:dyDescent="0.25">
      <c r="A225" s="32">
        <v>227</v>
      </c>
      <c r="B225" s="23" t="s">
        <v>834</v>
      </c>
      <c r="C225" s="32" t="s">
        <v>586</v>
      </c>
      <c r="D225" s="23" t="s">
        <v>733</v>
      </c>
      <c r="E225" s="23" t="s">
        <v>835</v>
      </c>
      <c r="F225" s="23"/>
      <c r="G225" s="23" t="s">
        <v>663</v>
      </c>
      <c r="H225" s="23" t="str">
        <f>VLOOKUP(G225,Sheet1!$A$22:$B$35,2)</f>
        <v>Điện Công Nghiệp</v>
      </c>
      <c r="I225" s="23" t="s">
        <v>190</v>
      </c>
      <c r="J225" s="33" t="s">
        <v>192</v>
      </c>
      <c r="K225" s="33" t="b">
        <f>IF(AND(J225="Nữ",OR(N225="Khá",N225="Giỏi")),"học bổng")</f>
        <v>0</v>
      </c>
      <c r="L225" s="23">
        <v>1986</v>
      </c>
      <c r="M225" s="23">
        <f t="shared" si="3"/>
        <v>32</v>
      </c>
      <c r="N225" s="33"/>
      <c r="O225" s="34" t="s">
        <v>197</v>
      </c>
      <c r="P225" s="33"/>
      <c r="Q225" s="33"/>
      <c r="R225" s="33"/>
      <c r="W225" s="32" t="e">
        <v>#N/A</v>
      </c>
      <c r="AG225" s="32" t="s">
        <v>330</v>
      </c>
      <c r="AH225" s="32" t="s">
        <v>581</v>
      </c>
      <c r="AI225" s="32" t="s">
        <v>234</v>
      </c>
      <c r="AK225" s="32" t="s">
        <v>239</v>
      </c>
      <c r="AR225" s="32" t="s">
        <v>256</v>
      </c>
      <c r="AT225" s="32" t="s">
        <v>812</v>
      </c>
      <c r="AU225" s="32" t="s">
        <v>663</v>
      </c>
      <c r="AV225" s="32" t="s">
        <v>239</v>
      </c>
      <c r="AW225" s="32" t="s">
        <v>266</v>
      </c>
      <c r="AX225" s="32" t="s">
        <v>266</v>
      </c>
      <c r="AY225" s="32" t="s">
        <v>266</v>
      </c>
      <c r="AZ225" s="32" t="s">
        <v>271</v>
      </c>
      <c r="BD225" s="32" t="s">
        <v>266</v>
      </c>
      <c r="BE225" s="58" t="s">
        <v>266</v>
      </c>
    </row>
    <row r="226" spans="1:57" ht="16.5" customHeight="1" x14ac:dyDescent="0.25">
      <c r="A226" s="32">
        <v>228</v>
      </c>
      <c r="B226" s="37">
        <v>1236010</v>
      </c>
      <c r="C226" s="38" t="s">
        <v>836</v>
      </c>
      <c r="D226" s="37" t="s">
        <v>344</v>
      </c>
      <c r="E226" s="37" t="s">
        <v>377</v>
      </c>
      <c r="F226" s="23"/>
      <c r="G226" s="39" t="s">
        <v>838</v>
      </c>
      <c r="H226" s="23" t="str">
        <f>VLOOKUP(G226,Sheet1!$A$22:$B$35,2)</f>
        <v>Kỹ thuật CBMA</v>
      </c>
      <c r="I226" s="37" t="s">
        <v>190</v>
      </c>
      <c r="J226" s="40" t="s">
        <v>192</v>
      </c>
      <c r="K226" s="33" t="b">
        <f>IF(AND(J226="Nữ",OR(N226="Khá",N226="Giỏi")),"học bổng")</f>
        <v>0</v>
      </c>
      <c r="L226" s="37">
        <v>1994</v>
      </c>
      <c r="M226" s="23">
        <f t="shared" si="3"/>
        <v>24</v>
      </c>
      <c r="N226" s="40" t="s">
        <v>281</v>
      </c>
      <c r="O226" s="34" t="s">
        <v>195</v>
      </c>
      <c r="P226" s="40"/>
      <c r="Q226" s="40"/>
      <c r="R226" s="40"/>
      <c r="S226" s="38" t="s">
        <v>207</v>
      </c>
      <c r="T226" s="38"/>
      <c r="U226" s="38">
        <v>40</v>
      </c>
      <c r="V226" s="38" t="s">
        <v>92</v>
      </c>
      <c r="W226" s="32" t="s">
        <v>1113</v>
      </c>
      <c r="X226" s="38"/>
      <c r="Y226" s="38" t="s">
        <v>217</v>
      </c>
      <c r="Z226" s="38" t="s">
        <v>213</v>
      </c>
      <c r="AA226" s="38" t="s">
        <v>296</v>
      </c>
      <c r="AB226" s="38"/>
      <c r="AC226" s="38" t="s">
        <v>93</v>
      </c>
      <c r="AD226" s="38" t="s">
        <v>100</v>
      </c>
      <c r="AE226" s="38" t="s">
        <v>235</v>
      </c>
      <c r="AF226" s="38"/>
      <c r="AG226" s="38" t="s">
        <v>229</v>
      </c>
      <c r="AH226" s="38"/>
      <c r="AI226" s="38" t="s">
        <v>235</v>
      </c>
      <c r="AJ226" s="38"/>
      <c r="AK226" s="38"/>
      <c r="AL226" s="38"/>
      <c r="AM226" s="38"/>
      <c r="AN226" s="41"/>
      <c r="AO226" s="41"/>
      <c r="AP226" s="41"/>
      <c r="AQ226" s="38"/>
      <c r="AR226" s="38"/>
      <c r="AS226" s="38"/>
      <c r="AT226" s="38"/>
      <c r="AU226" s="38"/>
      <c r="AV226" s="38"/>
      <c r="AW226" s="38" t="s">
        <v>265</v>
      </c>
      <c r="AX226" s="38" t="s">
        <v>265</v>
      </c>
      <c r="AY226" s="38" t="s">
        <v>265</v>
      </c>
      <c r="AZ226" s="38" t="s">
        <v>272</v>
      </c>
      <c r="BA226" s="38"/>
      <c r="BB226" s="38"/>
      <c r="BC226" s="38"/>
      <c r="BD226" s="38" t="s">
        <v>265</v>
      </c>
      <c r="BE226" s="59" t="s">
        <v>265</v>
      </c>
    </row>
    <row r="227" spans="1:57" ht="16.5" customHeight="1" x14ac:dyDescent="0.25">
      <c r="A227" s="32">
        <v>229</v>
      </c>
      <c r="B227" s="37">
        <v>1236117</v>
      </c>
      <c r="C227" s="38" t="s">
        <v>311</v>
      </c>
      <c r="D227" s="37" t="s">
        <v>839</v>
      </c>
      <c r="E227" s="37" t="s">
        <v>840</v>
      </c>
      <c r="F227" s="23"/>
      <c r="G227" s="39" t="s">
        <v>838</v>
      </c>
      <c r="H227" s="23" t="str">
        <f>VLOOKUP(G227,Sheet1!$A$22:$B$35,2)</f>
        <v>Kỹ thuật CBMA</v>
      </c>
      <c r="I227" s="37" t="s">
        <v>190</v>
      </c>
      <c r="J227" s="40" t="s">
        <v>193</v>
      </c>
      <c r="K227" s="33" t="str">
        <f>IF(AND(J227="Nữ",OR(N227="Khá",N227="Giỏi")),"học bổng")</f>
        <v>học bổng</v>
      </c>
      <c r="L227" s="37">
        <v>1994</v>
      </c>
      <c r="M227" s="23">
        <f t="shared" si="3"/>
        <v>24</v>
      </c>
      <c r="N227" s="40" t="s">
        <v>281</v>
      </c>
      <c r="O227" s="34" t="s">
        <v>195</v>
      </c>
      <c r="P227" s="40"/>
      <c r="Q227" s="40"/>
      <c r="R227" s="40"/>
      <c r="S227" s="38" t="s">
        <v>207</v>
      </c>
      <c r="T227" s="38"/>
      <c r="U227" s="38">
        <v>40</v>
      </c>
      <c r="V227" s="38" t="s">
        <v>91</v>
      </c>
      <c r="W227" s="32" t="s">
        <v>1113</v>
      </c>
      <c r="X227" s="38"/>
      <c r="Y227" s="38" t="s">
        <v>217</v>
      </c>
      <c r="Z227" s="38" t="s">
        <v>213</v>
      </c>
      <c r="AA227" s="38" t="s">
        <v>296</v>
      </c>
      <c r="AB227" s="38"/>
      <c r="AC227" s="38" t="s">
        <v>184</v>
      </c>
      <c r="AD227" s="38" t="s">
        <v>100</v>
      </c>
      <c r="AE227" s="38" t="s">
        <v>235</v>
      </c>
      <c r="AF227" s="38"/>
      <c r="AG227" s="38" t="s">
        <v>229</v>
      </c>
      <c r="AH227" s="38"/>
      <c r="AI227" s="38" t="s">
        <v>235</v>
      </c>
      <c r="AJ227" s="38"/>
      <c r="AK227" s="38"/>
      <c r="AL227" s="38"/>
      <c r="AM227" s="38"/>
      <c r="AN227" s="41"/>
      <c r="AO227" s="41"/>
      <c r="AP227" s="41"/>
      <c r="AQ227" s="38"/>
      <c r="AR227" s="38"/>
      <c r="AS227" s="38"/>
      <c r="AT227" s="38"/>
      <c r="AU227" s="38"/>
      <c r="AV227" s="38"/>
      <c r="AW227" s="38" t="s">
        <v>266</v>
      </c>
      <c r="AX227" s="38" t="s">
        <v>266</v>
      </c>
      <c r="AY227" s="38" t="s">
        <v>266</v>
      </c>
      <c r="AZ227" s="38" t="s">
        <v>271</v>
      </c>
      <c r="BA227" s="38"/>
      <c r="BB227" s="38"/>
      <c r="BC227" s="38"/>
      <c r="BD227" s="38" t="s">
        <v>266</v>
      </c>
      <c r="BE227" s="59" t="s">
        <v>266</v>
      </c>
    </row>
    <row r="228" spans="1:57" ht="16.5" customHeight="1" x14ac:dyDescent="0.25">
      <c r="A228" s="32">
        <v>230</v>
      </c>
      <c r="B228" s="37">
        <v>1236002</v>
      </c>
      <c r="C228" s="38" t="s">
        <v>463</v>
      </c>
      <c r="D228" s="37" t="s">
        <v>344</v>
      </c>
      <c r="E228" s="37" t="s">
        <v>450</v>
      </c>
      <c r="F228" s="23"/>
      <c r="G228" s="39" t="s">
        <v>838</v>
      </c>
      <c r="H228" s="23" t="str">
        <f>VLOOKUP(G228,Sheet1!$A$22:$B$35,2)</f>
        <v>Kỹ thuật CBMA</v>
      </c>
      <c r="I228" s="37" t="s">
        <v>190</v>
      </c>
      <c r="J228" s="40" t="s">
        <v>192</v>
      </c>
      <c r="K228" s="33" t="b">
        <f>IF(AND(J228="Nữ",OR(N228="Khá",N228="Giỏi")),"học bổng")</f>
        <v>0</v>
      </c>
      <c r="L228" s="37">
        <v>1993</v>
      </c>
      <c r="M228" s="23">
        <f t="shared" si="3"/>
        <v>25</v>
      </c>
      <c r="N228" s="40" t="s">
        <v>281</v>
      </c>
      <c r="O228" s="34" t="s">
        <v>195</v>
      </c>
      <c r="P228" s="40"/>
      <c r="Q228" s="40"/>
      <c r="R228" s="40"/>
      <c r="S228" s="38" t="s">
        <v>207</v>
      </c>
      <c r="T228" s="38"/>
      <c r="U228" s="38">
        <v>40</v>
      </c>
      <c r="V228" s="38" t="s">
        <v>91</v>
      </c>
      <c r="W228" s="32" t="s">
        <v>1113</v>
      </c>
      <c r="X228" s="38"/>
      <c r="Y228" s="38" t="s">
        <v>217</v>
      </c>
      <c r="Z228" s="38" t="s">
        <v>213</v>
      </c>
      <c r="AA228" s="38" t="s">
        <v>297</v>
      </c>
      <c r="AB228" s="38"/>
      <c r="AC228" s="38" t="s">
        <v>93</v>
      </c>
      <c r="AD228" s="38" t="s">
        <v>100</v>
      </c>
      <c r="AE228" s="38" t="s">
        <v>235</v>
      </c>
      <c r="AF228" s="38"/>
      <c r="AG228" s="38" t="s">
        <v>229</v>
      </c>
      <c r="AH228" s="38"/>
      <c r="AI228" s="38" t="s">
        <v>235</v>
      </c>
      <c r="AJ228" s="38"/>
      <c r="AK228" s="38"/>
      <c r="AL228" s="38"/>
      <c r="AM228" s="38"/>
      <c r="AN228" s="41"/>
      <c r="AO228" s="41"/>
      <c r="AP228" s="41"/>
      <c r="AQ228" s="38"/>
      <c r="AR228" s="38"/>
      <c r="AS228" s="38"/>
      <c r="AT228" s="38"/>
      <c r="AU228" s="38"/>
      <c r="AV228" s="38"/>
      <c r="AW228" s="38" t="s">
        <v>266</v>
      </c>
      <c r="AX228" s="38" t="s">
        <v>266</v>
      </c>
      <c r="AY228" s="38" t="s">
        <v>266</v>
      </c>
      <c r="AZ228" s="38"/>
      <c r="BA228" s="38"/>
      <c r="BB228" s="38"/>
      <c r="BC228" s="38"/>
      <c r="BD228" s="38" t="s">
        <v>266</v>
      </c>
      <c r="BE228" s="59" t="s">
        <v>266</v>
      </c>
    </row>
    <row r="229" spans="1:57" ht="16.5" customHeight="1" x14ac:dyDescent="0.25">
      <c r="A229" s="32">
        <v>231</v>
      </c>
      <c r="B229" s="42">
        <v>1236014</v>
      </c>
      <c r="C229" s="43" t="s">
        <v>305</v>
      </c>
      <c r="D229" s="42" t="s">
        <v>841</v>
      </c>
      <c r="E229" s="42" t="s">
        <v>342</v>
      </c>
      <c r="F229" s="23"/>
      <c r="G229" s="43" t="s">
        <v>838</v>
      </c>
      <c r="H229" s="23" t="str">
        <f>VLOOKUP(G229,Sheet1!$A$22:$B$35,2)</f>
        <v>Kỹ thuật CBMA</v>
      </c>
      <c r="I229" s="42" t="s">
        <v>190</v>
      </c>
      <c r="J229" s="44" t="s">
        <v>193</v>
      </c>
      <c r="K229" s="33" t="str">
        <f>IF(AND(J229="Nữ",OR(N229="Khá",N229="Giỏi")),"học bổng")</f>
        <v>học bổng</v>
      </c>
      <c r="L229" s="42">
        <v>1992</v>
      </c>
      <c r="M229" s="23">
        <f t="shared" si="3"/>
        <v>26</v>
      </c>
      <c r="N229" s="44" t="s">
        <v>280</v>
      </c>
      <c r="O229" s="34" t="s">
        <v>195</v>
      </c>
      <c r="P229" s="44"/>
      <c r="Q229" s="44"/>
      <c r="R229" s="44"/>
      <c r="S229" s="43" t="s">
        <v>207</v>
      </c>
      <c r="T229" s="43"/>
      <c r="U229" s="43">
        <v>40</v>
      </c>
      <c r="V229" s="43" t="s">
        <v>92</v>
      </c>
      <c r="W229" s="32" t="s">
        <v>1117</v>
      </c>
      <c r="X229" s="43"/>
      <c r="Y229" s="43" t="s">
        <v>217</v>
      </c>
      <c r="Z229" s="43" t="s">
        <v>217</v>
      </c>
      <c r="AA229" s="43" t="s">
        <v>296</v>
      </c>
      <c r="AB229" s="43"/>
      <c r="AC229" s="43" t="s">
        <v>93</v>
      </c>
      <c r="AD229" s="43" t="s">
        <v>100</v>
      </c>
      <c r="AE229" s="43" t="s">
        <v>235</v>
      </c>
      <c r="AF229" s="43"/>
      <c r="AG229" s="43" t="s">
        <v>229</v>
      </c>
      <c r="AH229" s="43"/>
      <c r="AI229" s="43" t="s">
        <v>235</v>
      </c>
      <c r="AJ229" s="43"/>
      <c r="AK229" s="43"/>
      <c r="AL229" s="43"/>
      <c r="AM229" s="43"/>
      <c r="AN229" s="45"/>
      <c r="AO229" s="45"/>
      <c r="AP229" s="45"/>
      <c r="AQ229" s="43"/>
      <c r="AR229" s="43"/>
      <c r="AS229" s="43"/>
      <c r="AT229" s="43"/>
      <c r="AU229" s="43"/>
      <c r="AV229" s="43"/>
      <c r="AW229" s="43" t="s">
        <v>266</v>
      </c>
      <c r="AX229" s="43" t="s">
        <v>266</v>
      </c>
      <c r="AY229" s="43" t="s">
        <v>266</v>
      </c>
      <c r="AZ229" s="43" t="s">
        <v>274</v>
      </c>
      <c r="BA229" s="43"/>
      <c r="BB229" s="43"/>
      <c r="BC229" s="43"/>
      <c r="BD229" s="43" t="s">
        <v>266</v>
      </c>
      <c r="BE229" s="60" t="s">
        <v>266</v>
      </c>
    </row>
    <row r="230" spans="1:57" ht="16.5" customHeight="1" x14ac:dyDescent="0.25">
      <c r="A230" s="32">
        <v>232</v>
      </c>
      <c r="B230" s="37">
        <v>1236115</v>
      </c>
      <c r="C230" s="38" t="s">
        <v>311</v>
      </c>
      <c r="D230" s="37" t="s">
        <v>308</v>
      </c>
      <c r="E230" s="37" t="s">
        <v>366</v>
      </c>
      <c r="F230" s="23"/>
      <c r="G230" s="39" t="s">
        <v>838</v>
      </c>
      <c r="H230" s="23" t="str">
        <f>VLOOKUP(G230,Sheet1!$A$22:$B$35,2)</f>
        <v>Kỹ thuật CBMA</v>
      </c>
      <c r="I230" s="37" t="s">
        <v>190</v>
      </c>
      <c r="J230" s="40" t="s">
        <v>192</v>
      </c>
      <c r="K230" s="33" t="b">
        <f>IF(AND(J230="Nữ",OR(N230="Khá",N230="Giỏi")),"học bổng")</f>
        <v>0</v>
      </c>
      <c r="L230" s="37">
        <v>1993</v>
      </c>
      <c r="M230" s="23">
        <f t="shared" si="3"/>
        <v>25</v>
      </c>
      <c r="N230" s="40" t="s">
        <v>280</v>
      </c>
      <c r="O230" s="34" t="s">
        <v>195</v>
      </c>
      <c r="P230" s="40"/>
      <c r="Q230" s="40"/>
      <c r="R230" s="40"/>
      <c r="S230" s="38" t="s">
        <v>207</v>
      </c>
      <c r="T230" s="38"/>
      <c r="U230" s="38">
        <v>40</v>
      </c>
      <c r="V230" s="38" t="s">
        <v>90</v>
      </c>
      <c r="W230" s="32" t="s">
        <v>1118</v>
      </c>
      <c r="X230" s="38"/>
      <c r="Y230" s="38" t="s">
        <v>217</v>
      </c>
      <c r="Z230" s="38" t="s">
        <v>217</v>
      </c>
      <c r="AA230" s="38" t="s">
        <v>297</v>
      </c>
      <c r="AB230" s="38"/>
      <c r="AC230" s="38" t="s">
        <v>93</v>
      </c>
      <c r="AD230" s="38" t="s">
        <v>99</v>
      </c>
      <c r="AE230" s="38" t="s">
        <v>235</v>
      </c>
      <c r="AF230" s="38"/>
      <c r="AG230" s="38" t="s">
        <v>229</v>
      </c>
      <c r="AH230" s="38"/>
      <c r="AI230" s="38" t="s">
        <v>235</v>
      </c>
      <c r="AJ230" s="38"/>
      <c r="AK230" s="38"/>
      <c r="AL230" s="38"/>
      <c r="AM230" s="38"/>
      <c r="AN230" s="41"/>
      <c r="AO230" s="41"/>
      <c r="AP230" s="41"/>
      <c r="AQ230" s="38"/>
      <c r="AR230" s="38"/>
      <c r="AS230" s="38"/>
      <c r="AT230" s="38"/>
      <c r="AU230" s="38"/>
      <c r="AV230" s="38"/>
      <c r="AW230" s="38" t="s">
        <v>266</v>
      </c>
      <c r="AX230" s="38" t="s">
        <v>266</v>
      </c>
      <c r="AY230" s="38" t="s">
        <v>266</v>
      </c>
      <c r="AZ230" s="38" t="s">
        <v>271</v>
      </c>
      <c r="BA230" s="38"/>
      <c r="BB230" s="38"/>
      <c r="BC230" s="38"/>
      <c r="BD230" s="38" t="s">
        <v>266</v>
      </c>
      <c r="BE230" s="59" t="s">
        <v>266</v>
      </c>
    </row>
    <row r="231" spans="1:57" ht="16.5" customHeight="1" x14ac:dyDescent="0.25">
      <c r="A231" s="32">
        <v>233</v>
      </c>
      <c r="B231" s="37">
        <v>1236102</v>
      </c>
      <c r="C231" s="38" t="s">
        <v>305</v>
      </c>
      <c r="D231" s="37" t="s">
        <v>842</v>
      </c>
      <c r="E231" s="37" t="s">
        <v>450</v>
      </c>
      <c r="F231" s="23"/>
      <c r="G231" s="39" t="s">
        <v>838</v>
      </c>
      <c r="H231" s="23" t="str">
        <f>VLOOKUP(G231,Sheet1!$A$22:$B$35,2)</f>
        <v>Kỹ thuật CBMA</v>
      </c>
      <c r="I231" s="37" t="s">
        <v>190</v>
      </c>
      <c r="J231" s="40" t="s">
        <v>192</v>
      </c>
      <c r="K231" s="33" t="b">
        <f>IF(AND(J231="Nữ",OR(N231="Khá",N231="Giỏi")),"học bổng")</f>
        <v>0</v>
      </c>
      <c r="L231" s="37">
        <v>1993</v>
      </c>
      <c r="M231" s="23">
        <f t="shared" si="3"/>
        <v>25</v>
      </c>
      <c r="N231" s="40" t="s">
        <v>280</v>
      </c>
      <c r="O231" s="34" t="s">
        <v>199</v>
      </c>
      <c r="P231" s="40"/>
      <c r="Q231" s="40"/>
      <c r="R231" s="40"/>
      <c r="S231" s="38"/>
      <c r="T231" s="38"/>
      <c r="U231" s="38"/>
      <c r="V231" s="38"/>
      <c r="W231" s="32" t="e">
        <v>#N/A</v>
      </c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 t="s">
        <v>242</v>
      </c>
      <c r="AM231" s="38" t="s">
        <v>251</v>
      </c>
      <c r="AN231" s="41" t="s">
        <v>248</v>
      </c>
      <c r="AO231" s="41" t="s">
        <v>249</v>
      </c>
      <c r="AP231" s="41" t="s">
        <v>250</v>
      </c>
      <c r="AQ231" s="38"/>
      <c r="AR231" s="38"/>
      <c r="AS231" s="38"/>
      <c r="AT231" s="38"/>
      <c r="AU231" s="38"/>
      <c r="AV231" s="38"/>
      <c r="AW231" s="38" t="s">
        <v>266</v>
      </c>
      <c r="AX231" s="38" t="s">
        <v>266</v>
      </c>
      <c r="AY231" s="38" t="s">
        <v>266</v>
      </c>
      <c r="AZ231" s="38" t="s">
        <v>271</v>
      </c>
      <c r="BA231" s="38"/>
      <c r="BB231" s="38"/>
      <c r="BC231" s="38"/>
      <c r="BD231" s="38" t="s">
        <v>266</v>
      </c>
      <c r="BE231" s="59" t="s">
        <v>266</v>
      </c>
    </row>
    <row r="232" spans="1:57" ht="16.5" customHeight="1" x14ac:dyDescent="0.25">
      <c r="A232" s="32">
        <v>234</v>
      </c>
      <c r="B232" s="37">
        <v>1236107</v>
      </c>
      <c r="C232" s="38" t="s">
        <v>311</v>
      </c>
      <c r="D232" s="37" t="s">
        <v>336</v>
      </c>
      <c r="E232" s="37" t="s">
        <v>317</v>
      </c>
      <c r="F232" s="23"/>
      <c r="G232" s="39" t="s">
        <v>838</v>
      </c>
      <c r="H232" s="23" t="str">
        <f>VLOOKUP(G232,Sheet1!$A$22:$B$35,2)</f>
        <v>Kỹ thuật CBMA</v>
      </c>
      <c r="I232" s="37" t="s">
        <v>190</v>
      </c>
      <c r="J232" s="40" t="s">
        <v>192</v>
      </c>
      <c r="K232" s="33" t="b">
        <f>IF(AND(J232="Nữ",OR(N232="Khá",N232="Giỏi")),"học bổng")</f>
        <v>0</v>
      </c>
      <c r="L232" s="37">
        <v>1994</v>
      </c>
      <c r="M232" s="23">
        <f t="shared" si="3"/>
        <v>24</v>
      </c>
      <c r="N232" s="40" t="s">
        <v>279</v>
      </c>
      <c r="O232" s="34" t="s">
        <v>195</v>
      </c>
      <c r="P232" s="40"/>
      <c r="Q232" s="40"/>
      <c r="R232" s="40"/>
      <c r="S232" s="38" t="s">
        <v>207</v>
      </c>
      <c r="T232" s="38"/>
      <c r="U232" s="38">
        <v>40</v>
      </c>
      <c r="V232" s="38" t="s">
        <v>92</v>
      </c>
      <c r="W232" s="32" t="s">
        <v>1118</v>
      </c>
      <c r="X232" s="38"/>
      <c r="Y232" s="38" t="s">
        <v>217</v>
      </c>
      <c r="Z232" s="38" t="s">
        <v>213</v>
      </c>
      <c r="AA232" s="38" t="s">
        <v>296</v>
      </c>
      <c r="AB232" s="38"/>
      <c r="AC232" s="38" t="s">
        <v>184</v>
      </c>
      <c r="AD232" s="38" t="s">
        <v>100</v>
      </c>
      <c r="AE232" s="38" t="s">
        <v>234</v>
      </c>
      <c r="AF232" s="38" t="s">
        <v>221</v>
      </c>
      <c r="AG232" s="38" t="s">
        <v>229</v>
      </c>
      <c r="AH232" s="38"/>
      <c r="AI232" s="38" t="s">
        <v>235</v>
      </c>
      <c r="AJ232" s="38"/>
      <c r="AK232" s="38"/>
      <c r="AL232" s="38"/>
      <c r="AM232" s="38"/>
      <c r="AN232" s="41"/>
      <c r="AO232" s="41"/>
      <c r="AP232" s="41"/>
      <c r="AQ232" s="38"/>
      <c r="AR232" s="38"/>
      <c r="AS232" s="38"/>
      <c r="AT232" s="38"/>
      <c r="AU232" s="38"/>
      <c r="AV232" s="38"/>
      <c r="AW232" s="38" t="s">
        <v>266</v>
      </c>
      <c r="AX232" s="38" t="s">
        <v>266</v>
      </c>
      <c r="AY232" s="38" t="s">
        <v>266</v>
      </c>
      <c r="AZ232" s="38" t="s">
        <v>271</v>
      </c>
      <c r="BA232" s="38"/>
      <c r="BB232" s="38"/>
      <c r="BC232" s="38"/>
      <c r="BD232" s="38" t="s">
        <v>266</v>
      </c>
      <c r="BE232" s="59" t="s">
        <v>266</v>
      </c>
    </row>
    <row r="233" spans="1:57" ht="16.5" customHeight="1" x14ac:dyDescent="0.25">
      <c r="A233" s="32">
        <v>235</v>
      </c>
      <c r="B233" s="37">
        <v>1236022</v>
      </c>
      <c r="C233" s="38" t="s">
        <v>328</v>
      </c>
      <c r="D233" s="37" t="s">
        <v>843</v>
      </c>
      <c r="E233" s="37" t="s">
        <v>328</v>
      </c>
      <c r="F233" s="23"/>
      <c r="G233" s="39" t="s">
        <v>838</v>
      </c>
      <c r="H233" s="23" t="str">
        <f>VLOOKUP(G233,Sheet1!$A$22:$B$35,2)</f>
        <v>Kỹ thuật CBMA</v>
      </c>
      <c r="I233" s="37" t="s">
        <v>190</v>
      </c>
      <c r="J233" s="40" t="s">
        <v>192</v>
      </c>
      <c r="K233" s="33" t="b">
        <f>IF(AND(J233="Nữ",OR(N233="Khá",N233="Giỏi")),"học bổng")</f>
        <v>0</v>
      </c>
      <c r="L233" s="37">
        <v>1991</v>
      </c>
      <c r="M233" s="23">
        <f t="shared" si="3"/>
        <v>27</v>
      </c>
      <c r="N233" s="40" t="s">
        <v>281</v>
      </c>
      <c r="O233" s="34" t="s">
        <v>195</v>
      </c>
      <c r="P233" s="40"/>
      <c r="Q233" s="40"/>
      <c r="R233" s="40"/>
      <c r="S233" s="38" t="s">
        <v>207</v>
      </c>
      <c r="T233" s="38"/>
      <c r="U233" s="38">
        <v>40</v>
      </c>
      <c r="V233" s="38" t="s">
        <v>91</v>
      </c>
      <c r="W233" s="32" t="s">
        <v>1118</v>
      </c>
      <c r="X233" s="38"/>
      <c r="Y233" s="38" t="s">
        <v>217</v>
      </c>
      <c r="Z233" s="38" t="s">
        <v>213</v>
      </c>
      <c r="AA233" s="38" t="s">
        <v>296</v>
      </c>
      <c r="AB233" s="38"/>
      <c r="AC233" s="38" t="s">
        <v>93</v>
      </c>
      <c r="AD233" s="38" t="s">
        <v>100</v>
      </c>
      <c r="AE233" s="38" t="s">
        <v>235</v>
      </c>
      <c r="AF233" s="38"/>
      <c r="AG233" s="38" t="s">
        <v>229</v>
      </c>
      <c r="AH233" s="38"/>
      <c r="AI233" s="38" t="s">
        <v>235</v>
      </c>
      <c r="AJ233" s="38"/>
      <c r="AK233" s="38"/>
      <c r="AL233" s="38"/>
      <c r="AM233" s="38"/>
      <c r="AN233" s="41"/>
      <c r="AO233" s="41"/>
      <c r="AP233" s="41"/>
      <c r="AQ233" s="38"/>
      <c r="AR233" s="38"/>
      <c r="AS233" s="38"/>
      <c r="AT233" s="38"/>
      <c r="AU233" s="38"/>
      <c r="AV233" s="38"/>
      <c r="AW233" s="38" t="s">
        <v>266</v>
      </c>
      <c r="AX233" s="38" t="s">
        <v>266</v>
      </c>
      <c r="AY233" s="38" t="s">
        <v>266</v>
      </c>
      <c r="AZ233" s="38" t="s">
        <v>272</v>
      </c>
      <c r="BA233" s="38"/>
      <c r="BB233" s="38"/>
      <c r="BC233" s="38"/>
      <c r="BD233" s="38" t="s">
        <v>265</v>
      </c>
      <c r="BE233" s="59" t="s">
        <v>266</v>
      </c>
    </row>
    <row r="234" spans="1:57" ht="16.5" customHeight="1" x14ac:dyDescent="0.25">
      <c r="A234" s="32">
        <v>236</v>
      </c>
      <c r="B234" s="37">
        <v>1236119</v>
      </c>
      <c r="C234" s="38" t="s">
        <v>305</v>
      </c>
      <c r="D234" s="37" t="s">
        <v>844</v>
      </c>
      <c r="E234" s="37" t="s">
        <v>400</v>
      </c>
      <c r="F234" s="23"/>
      <c r="G234" s="39" t="s">
        <v>838</v>
      </c>
      <c r="H234" s="23" t="str">
        <f>VLOOKUP(G234,Sheet1!$A$22:$B$35,2)</f>
        <v>Kỹ thuật CBMA</v>
      </c>
      <c r="I234" s="37" t="s">
        <v>190</v>
      </c>
      <c r="J234" s="40" t="s">
        <v>192</v>
      </c>
      <c r="K234" s="33" t="b">
        <f>IF(AND(J234="Nữ",OR(N234="Khá",N234="Giỏi")),"học bổng")</f>
        <v>0</v>
      </c>
      <c r="L234" s="37">
        <v>1994</v>
      </c>
      <c r="M234" s="23">
        <f t="shared" si="3"/>
        <v>24</v>
      </c>
      <c r="N234" s="40" t="s">
        <v>279</v>
      </c>
      <c r="O234" s="34" t="s">
        <v>199</v>
      </c>
      <c r="P234" s="40"/>
      <c r="Q234" s="40"/>
      <c r="R234" s="40"/>
      <c r="S234" s="38"/>
      <c r="T234" s="38"/>
      <c r="U234" s="38"/>
      <c r="V234" s="38"/>
      <c r="W234" s="32" t="e">
        <v>#N/A</v>
      </c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 t="s">
        <v>242</v>
      </c>
      <c r="AM234" s="38" t="s">
        <v>251</v>
      </c>
      <c r="AN234" s="41" t="s">
        <v>249</v>
      </c>
      <c r="AO234" s="41"/>
      <c r="AP234" s="41"/>
      <c r="AQ234" s="38"/>
      <c r="AR234" s="38"/>
      <c r="AS234" s="38"/>
      <c r="AT234" s="38"/>
      <c r="AU234" s="38"/>
      <c r="AV234" s="38"/>
      <c r="AW234" s="38" t="s">
        <v>266</v>
      </c>
      <c r="AX234" s="38" t="s">
        <v>266</v>
      </c>
      <c r="AY234" s="38" t="s">
        <v>266</v>
      </c>
      <c r="AZ234" s="38" t="s">
        <v>271</v>
      </c>
      <c r="BA234" s="38"/>
      <c r="BB234" s="38"/>
      <c r="BC234" s="38"/>
      <c r="BD234" s="38" t="s">
        <v>266</v>
      </c>
      <c r="BE234" s="59" t="s">
        <v>266</v>
      </c>
    </row>
    <row r="235" spans="1:57" ht="16.5" customHeight="1" x14ac:dyDescent="0.25">
      <c r="A235" s="32">
        <v>237</v>
      </c>
      <c r="B235" s="37">
        <v>1236105</v>
      </c>
      <c r="C235" s="38" t="s">
        <v>305</v>
      </c>
      <c r="D235" s="37" t="s">
        <v>845</v>
      </c>
      <c r="E235" s="37" t="s">
        <v>517</v>
      </c>
      <c r="F235" s="23"/>
      <c r="G235" s="39" t="s">
        <v>838</v>
      </c>
      <c r="H235" s="23" t="str">
        <f>VLOOKUP(G235,Sheet1!$A$22:$B$35,2)</f>
        <v>Kỹ thuật CBMA</v>
      </c>
      <c r="I235" s="37" t="s">
        <v>190</v>
      </c>
      <c r="J235" s="40" t="s">
        <v>193</v>
      </c>
      <c r="K235" s="33" t="str">
        <f>IF(AND(J235="Nữ",OR(N235="Khá",N235="Giỏi")),"học bổng")</f>
        <v>học bổng</v>
      </c>
      <c r="L235" s="37">
        <v>1994</v>
      </c>
      <c r="M235" s="23">
        <f t="shared" si="3"/>
        <v>24</v>
      </c>
      <c r="N235" s="40" t="s">
        <v>281</v>
      </c>
      <c r="O235" s="34" t="s">
        <v>195</v>
      </c>
      <c r="P235" s="40"/>
      <c r="Q235" s="40"/>
      <c r="R235" s="40"/>
      <c r="S235" s="38" t="s">
        <v>207</v>
      </c>
      <c r="T235" s="38"/>
      <c r="U235" s="38">
        <v>40</v>
      </c>
      <c r="V235" s="38" t="s">
        <v>92</v>
      </c>
      <c r="W235" s="32" t="s">
        <v>1116</v>
      </c>
      <c r="X235" s="38"/>
      <c r="Y235" s="38" t="s">
        <v>217</v>
      </c>
      <c r="Z235" s="38" t="s">
        <v>213</v>
      </c>
      <c r="AA235" s="38" t="s">
        <v>296</v>
      </c>
      <c r="AB235" s="38"/>
      <c r="AC235" s="38" t="s">
        <v>93</v>
      </c>
      <c r="AD235" s="38" t="s">
        <v>99</v>
      </c>
      <c r="AE235" s="38" t="s">
        <v>235</v>
      </c>
      <c r="AF235" s="38"/>
      <c r="AG235" s="38" t="s">
        <v>229</v>
      </c>
      <c r="AH235" s="38"/>
      <c r="AI235" s="38" t="s">
        <v>235</v>
      </c>
      <c r="AJ235" s="38"/>
      <c r="AK235" s="38"/>
      <c r="AL235" s="38"/>
      <c r="AM235" s="38"/>
      <c r="AN235" s="41"/>
      <c r="AO235" s="41"/>
      <c r="AP235" s="41"/>
      <c r="AQ235" s="38"/>
      <c r="AR235" s="38"/>
      <c r="AS235" s="38"/>
      <c r="AT235" s="38"/>
      <c r="AU235" s="38"/>
      <c r="AV235" s="38"/>
      <c r="AW235" s="38" t="s">
        <v>266</v>
      </c>
      <c r="AX235" s="38" t="s">
        <v>266</v>
      </c>
      <c r="AY235" s="38" t="s">
        <v>266</v>
      </c>
      <c r="AZ235" s="38" t="s">
        <v>271</v>
      </c>
      <c r="BA235" s="38"/>
      <c r="BB235" s="38"/>
      <c r="BC235" s="38"/>
      <c r="BD235" s="38" t="s">
        <v>266</v>
      </c>
      <c r="BE235" s="59" t="s">
        <v>266</v>
      </c>
    </row>
    <row r="236" spans="1:57" ht="16.5" customHeight="1" x14ac:dyDescent="0.25">
      <c r="A236" s="32">
        <v>238</v>
      </c>
      <c r="B236" s="37">
        <v>1236018</v>
      </c>
      <c r="C236" s="38" t="s">
        <v>316</v>
      </c>
      <c r="D236" s="37" t="s">
        <v>319</v>
      </c>
      <c r="E236" s="37" t="s">
        <v>846</v>
      </c>
      <c r="F236" s="23"/>
      <c r="G236" s="39" t="s">
        <v>838</v>
      </c>
      <c r="H236" s="23" t="str">
        <f>VLOOKUP(G236,Sheet1!$A$22:$B$35,2)</f>
        <v>Kỹ thuật CBMA</v>
      </c>
      <c r="I236" s="37" t="s">
        <v>190</v>
      </c>
      <c r="J236" s="40" t="s">
        <v>193</v>
      </c>
      <c r="K236" s="33" t="str">
        <f>IF(AND(J236="Nữ",OR(N236="Khá",N236="Giỏi")),"học bổng")</f>
        <v>học bổng</v>
      </c>
      <c r="L236" s="37">
        <v>1994</v>
      </c>
      <c r="M236" s="23">
        <f t="shared" si="3"/>
        <v>24</v>
      </c>
      <c r="N236" s="40" t="s">
        <v>281</v>
      </c>
      <c r="O236" s="34" t="s">
        <v>195</v>
      </c>
      <c r="P236" s="40"/>
      <c r="Q236" s="40"/>
      <c r="R236" s="40"/>
      <c r="S236" s="38" t="s">
        <v>207</v>
      </c>
      <c r="T236" s="38"/>
      <c r="U236" s="38">
        <v>40</v>
      </c>
      <c r="V236" s="38" t="s">
        <v>92</v>
      </c>
      <c r="W236" s="32" t="s">
        <v>1114</v>
      </c>
      <c r="X236" s="38"/>
      <c r="Y236" s="38" t="s">
        <v>217</v>
      </c>
      <c r="Z236" s="38" t="s">
        <v>213</v>
      </c>
      <c r="AA236" s="38" t="s">
        <v>296</v>
      </c>
      <c r="AB236" s="38"/>
      <c r="AC236" s="38" t="s">
        <v>93</v>
      </c>
      <c r="AD236" s="38" t="s">
        <v>100</v>
      </c>
      <c r="AE236" s="38" t="s">
        <v>235</v>
      </c>
      <c r="AF236" s="38"/>
      <c r="AG236" s="38" t="s">
        <v>229</v>
      </c>
      <c r="AH236" s="38"/>
      <c r="AI236" s="38" t="s">
        <v>235</v>
      </c>
      <c r="AJ236" s="38"/>
      <c r="AK236" s="38"/>
      <c r="AL236" s="38"/>
      <c r="AM236" s="38"/>
      <c r="AN236" s="41"/>
      <c r="AO236" s="41"/>
      <c r="AP236" s="41"/>
      <c r="AQ236" s="38"/>
      <c r="AR236" s="38"/>
      <c r="AS236" s="38"/>
      <c r="AT236" s="38"/>
      <c r="AU236" s="38"/>
      <c r="AV236" s="38"/>
      <c r="AW236" s="38" t="s">
        <v>265</v>
      </c>
      <c r="AX236" s="38" t="s">
        <v>265</v>
      </c>
      <c r="AY236" s="38" t="s">
        <v>265</v>
      </c>
      <c r="AZ236" s="38" t="s">
        <v>270</v>
      </c>
      <c r="BA236" s="38"/>
      <c r="BB236" s="38"/>
      <c r="BC236" s="38"/>
      <c r="BD236" s="38" t="s">
        <v>265</v>
      </c>
      <c r="BE236" s="59" t="s">
        <v>265</v>
      </c>
    </row>
    <row r="237" spans="1:57" ht="16.5" customHeight="1" x14ac:dyDescent="0.25">
      <c r="A237" s="32">
        <v>239</v>
      </c>
      <c r="B237" s="37">
        <v>1236004</v>
      </c>
      <c r="C237" s="38" t="s">
        <v>305</v>
      </c>
      <c r="D237" s="37" t="s">
        <v>847</v>
      </c>
      <c r="E237" s="37" t="s">
        <v>848</v>
      </c>
      <c r="F237" s="23"/>
      <c r="G237" s="39" t="s">
        <v>838</v>
      </c>
      <c r="H237" s="23" t="str">
        <f>VLOOKUP(G237,Sheet1!$A$22:$B$35,2)</f>
        <v>Kỹ thuật CBMA</v>
      </c>
      <c r="I237" s="37" t="s">
        <v>190</v>
      </c>
      <c r="J237" s="40" t="s">
        <v>193</v>
      </c>
      <c r="K237" s="33" t="str">
        <f>IF(AND(J237="Nữ",OR(N237="Khá",N237="Giỏi")),"học bổng")</f>
        <v>học bổng</v>
      </c>
      <c r="L237" s="37">
        <v>1994</v>
      </c>
      <c r="M237" s="23">
        <f t="shared" si="3"/>
        <v>24</v>
      </c>
      <c r="N237" s="40" t="s">
        <v>281</v>
      </c>
      <c r="O237" s="34" t="s">
        <v>195</v>
      </c>
      <c r="P237" s="40"/>
      <c r="Q237" s="40"/>
      <c r="R237" s="40"/>
      <c r="S237" s="38" t="s">
        <v>207</v>
      </c>
      <c r="T237" s="38"/>
      <c r="U237" s="38">
        <v>40</v>
      </c>
      <c r="V237" s="38" t="s">
        <v>92</v>
      </c>
      <c r="W237" s="32" t="s">
        <v>1115</v>
      </c>
      <c r="X237" s="38"/>
      <c r="Y237" s="38" t="s">
        <v>217</v>
      </c>
      <c r="Z237" s="38" t="s">
        <v>213</v>
      </c>
      <c r="AA237" s="38" t="s">
        <v>296</v>
      </c>
      <c r="AB237" s="38"/>
      <c r="AC237" s="38" t="s">
        <v>93</v>
      </c>
      <c r="AD237" s="38" t="s">
        <v>100</v>
      </c>
      <c r="AE237" s="38" t="s">
        <v>234</v>
      </c>
      <c r="AF237" s="38" t="s">
        <v>219</v>
      </c>
      <c r="AG237" s="38" t="s">
        <v>229</v>
      </c>
      <c r="AH237" s="38"/>
      <c r="AI237" s="38" t="s">
        <v>234</v>
      </c>
      <c r="AJ237" s="38" t="s">
        <v>849</v>
      </c>
      <c r="AK237" s="38" t="s">
        <v>238</v>
      </c>
      <c r="AL237" s="38"/>
      <c r="AM237" s="38"/>
      <c r="AN237" s="41"/>
      <c r="AO237" s="41"/>
      <c r="AP237" s="41"/>
      <c r="AQ237" s="38"/>
      <c r="AR237" s="38"/>
      <c r="AS237" s="38"/>
      <c r="AT237" s="38"/>
      <c r="AU237" s="38"/>
      <c r="AV237" s="38"/>
      <c r="AW237" s="38" t="s">
        <v>266</v>
      </c>
      <c r="AX237" s="38" t="s">
        <v>266</v>
      </c>
      <c r="AY237" s="38" t="s">
        <v>265</v>
      </c>
      <c r="AZ237" s="38" t="s">
        <v>271</v>
      </c>
      <c r="BA237" s="38"/>
      <c r="BB237" s="38"/>
      <c r="BC237" s="38"/>
      <c r="BD237" s="38" t="s">
        <v>266</v>
      </c>
      <c r="BE237" s="59" t="s">
        <v>265</v>
      </c>
    </row>
    <row r="238" spans="1:57" ht="16.5" customHeight="1" x14ac:dyDescent="0.25">
      <c r="A238" s="32">
        <v>240</v>
      </c>
      <c r="B238" s="42">
        <v>1236121</v>
      </c>
      <c r="C238" s="43" t="s">
        <v>305</v>
      </c>
      <c r="D238" s="42" t="s">
        <v>851</v>
      </c>
      <c r="E238" s="42" t="s">
        <v>329</v>
      </c>
      <c r="F238" s="23"/>
      <c r="G238" s="43" t="s">
        <v>838</v>
      </c>
      <c r="H238" s="23" t="str">
        <f>VLOOKUP(G238,Sheet1!$A$22:$B$35,2)</f>
        <v>Kỹ thuật CBMA</v>
      </c>
      <c r="I238" s="42" t="s">
        <v>190</v>
      </c>
      <c r="J238" s="44" t="s">
        <v>193</v>
      </c>
      <c r="K238" s="33" t="b">
        <f>IF(AND(J238="Nữ",OR(N238="Khá",N238="Giỏi")),"học bổng")</f>
        <v>0</v>
      </c>
      <c r="L238" s="42">
        <v>1994</v>
      </c>
      <c r="M238" s="23">
        <f t="shared" si="3"/>
        <v>24</v>
      </c>
      <c r="N238" s="44" t="s">
        <v>282</v>
      </c>
      <c r="O238" s="34" t="s">
        <v>195</v>
      </c>
      <c r="P238" s="44"/>
      <c r="Q238" s="44"/>
      <c r="R238" s="44"/>
      <c r="S238" s="43" t="s">
        <v>207</v>
      </c>
      <c r="T238" s="43"/>
      <c r="U238" s="43">
        <v>40</v>
      </c>
      <c r="V238" s="43" t="s">
        <v>90</v>
      </c>
      <c r="W238" s="32" t="s">
        <v>1118</v>
      </c>
      <c r="X238" s="43"/>
      <c r="Y238" s="43" t="s">
        <v>217</v>
      </c>
      <c r="Z238" s="43" t="s">
        <v>217</v>
      </c>
      <c r="AA238" s="43" t="s">
        <v>296</v>
      </c>
      <c r="AB238" s="43"/>
      <c r="AC238" s="43" t="s">
        <v>184</v>
      </c>
      <c r="AD238" s="43" t="s">
        <v>102</v>
      </c>
      <c r="AE238" s="43" t="s">
        <v>234</v>
      </c>
      <c r="AF238" s="43" t="s">
        <v>219</v>
      </c>
      <c r="AG238" s="43" t="s">
        <v>229</v>
      </c>
      <c r="AH238" s="43"/>
      <c r="AI238" s="43" t="s">
        <v>235</v>
      </c>
      <c r="AJ238" s="43"/>
      <c r="AK238" s="43"/>
      <c r="AL238" s="43"/>
      <c r="AM238" s="43"/>
      <c r="AN238" s="45"/>
      <c r="AO238" s="45"/>
      <c r="AP238" s="45"/>
      <c r="AQ238" s="43"/>
      <c r="AR238" s="43"/>
      <c r="AS238" s="43"/>
      <c r="AT238" s="43"/>
      <c r="AU238" s="43"/>
      <c r="AV238" s="43"/>
      <c r="AW238" s="43" t="s">
        <v>265</v>
      </c>
      <c r="AX238" s="43" t="s">
        <v>266</v>
      </c>
      <c r="AY238" s="43" t="s">
        <v>266</v>
      </c>
      <c r="AZ238" s="43" t="s">
        <v>270</v>
      </c>
      <c r="BA238" s="43"/>
      <c r="BB238" s="43"/>
      <c r="BC238" s="43"/>
      <c r="BD238" s="43" t="s">
        <v>266</v>
      </c>
      <c r="BE238" s="60" t="s">
        <v>266</v>
      </c>
    </row>
    <row r="239" spans="1:57" ht="16.5" customHeight="1" x14ac:dyDescent="0.25">
      <c r="A239" s="32">
        <v>241</v>
      </c>
      <c r="B239" s="37">
        <v>1236114</v>
      </c>
      <c r="C239" s="38" t="s">
        <v>347</v>
      </c>
      <c r="D239" s="37" t="s">
        <v>324</v>
      </c>
      <c r="E239" s="37" t="s">
        <v>852</v>
      </c>
      <c r="F239" s="23"/>
      <c r="G239" s="39" t="s">
        <v>838</v>
      </c>
      <c r="H239" s="23" t="str">
        <f>VLOOKUP(G239,Sheet1!$A$22:$B$35,2)</f>
        <v>Kỹ thuật CBMA</v>
      </c>
      <c r="I239" s="37" t="s">
        <v>190</v>
      </c>
      <c r="J239" s="40" t="s">
        <v>192</v>
      </c>
      <c r="K239" s="33" t="b">
        <f>IF(AND(J239="Nữ",OR(N239="Khá",N239="Giỏi")),"học bổng")</f>
        <v>0</v>
      </c>
      <c r="L239" s="37">
        <v>1994</v>
      </c>
      <c r="M239" s="23">
        <f t="shared" si="3"/>
        <v>24</v>
      </c>
      <c r="N239" s="40" t="s">
        <v>281</v>
      </c>
      <c r="O239" s="34" t="s">
        <v>195</v>
      </c>
      <c r="P239" s="40"/>
      <c r="Q239" s="40"/>
      <c r="R239" s="40"/>
      <c r="S239" s="38" t="s">
        <v>207</v>
      </c>
      <c r="T239" s="38"/>
      <c r="U239" s="38">
        <v>40</v>
      </c>
      <c r="V239" s="38" t="s">
        <v>90</v>
      </c>
      <c r="W239" s="32" t="s">
        <v>1113</v>
      </c>
      <c r="X239" s="38"/>
      <c r="Y239" s="38" t="s">
        <v>217</v>
      </c>
      <c r="Z239" s="38" t="s">
        <v>213</v>
      </c>
      <c r="AA239" s="38" t="s">
        <v>296</v>
      </c>
      <c r="AB239" s="38"/>
      <c r="AC239" s="38" t="s">
        <v>93</v>
      </c>
      <c r="AD239" s="38" t="s">
        <v>99</v>
      </c>
      <c r="AE239" s="38" t="s">
        <v>235</v>
      </c>
      <c r="AF239" s="38"/>
      <c r="AG239" s="38" t="s">
        <v>229</v>
      </c>
      <c r="AH239" s="38"/>
      <c r="AI239" s="38" t="s">
        <v>235</v>
      </c>
      <c r="AJ239" s="38"/>
      <c r="AK239" s="38"/>
      <c r="AL239" s="38"/>
      <c r="AM239" s="38"/>
      <c r="AN239" s="41"/>
      <c r="AO239" s="41"/>
      <c r="AP239" s="41"/>
      <c r="AQ239" s="38"/>
      <c r="AR239" s="38"/>
      <c r="AS239" s="38"/>
      <c r="AT239" s="38"/>
      <c r="AU239" s="38"/>
      <c r="AV239" s="38"/>
      <c r="AW239" s="38" t="s">
        <v>266</v>
      </c>
      <c r="AX239" s="38" t="s">
        <v>266</v>
      </c>
      <c r="AY239" s="38" t="s">
        <v>266</v>
      </c>
      <c r="AZ239" s="38" t="s">
        <v>272</v>
      </c>
      <c r="BA239" s="38"/>
      <c r="BB239" s="38"/>
      <c r="BC239" s="38"/>
      <c r="BD239" s="38" t="s">
        <v>266</v>
      </c>
      <c r="BE239" s="59" t="s">
        <v>266</v>
      </c>
    </row>
    <row r="240" spans="1:57" ht="16.5" customHeight="1" x14ac:dyDescent="0.25">
      <c r="A240" s="32">
        <v>242</v>
      </c>
      <c r="B240" s="42">
        <v>1236008</v>
      </c>
      <c r="C240" s="43" t="s">
        <v>347</v>
      </c>
      <c r="D240" s="42" t="s">
        <v>479</v>
      </c>
      <c r="E240" s="42" t="s">
        <v>313</v>
      </c>
      <c r="F240" s="23"/>
      <c r="G240" s="43" t="s">
        <v>838</v>
      </c>
      <c r="H240" s="23" t="str">
        <f>VLOOKUP(G240,Sheet1!$A$22:$B$35,2)</f>
        <v>Kỹ thuật CBMA</v>
      </c>
      <c r="I240" s="42" t="s">
        <v>190</v>
      </c>
      <c r="J240" s="44" t="s">
        <v>192</v>
      </c>
      <c r="K240" s="33" t="b">
        <f>IF(AND(J240="Nữ",OR(N240="Khá",N240="Giỏi")),"học bổng")</f>
        <v>0</v>
      </c>
      <c r="L240" s="42">
        <v>1993</v>
      </c>
      <c r="M240" s="23">
        <f t="shared" si="3"/>
        <v>25</v>
      </c>
      <c r="N240" s="44" t="s">
        <v>280</v>
      </c>
      <c r="O240" s="34" t="s">
        <v>196</v>
      </c>
      <c r="P240" s="44" t="s">
        <v>853</v>
      </c>
      <c r="Q240" s="44"/>
      <c r="R240" s="44"/>
      <c r="S240" s="43" t="s">
        <v>205</v>
      </c>
      <c r="T240" s="43" t="s">
        <v>854</v>
      </c>
      <c r="U240" s="43">
        <v>50</v>
      </c>
      <c r="V240" s="43" t="s">
        <v>92</v>
      </c>
      <c r="W240" s="32" t="s">
        <v>205</v>
      </c>
      <c r="X240" s="43" t="s">
        <v>855</v>
      </c>
      <c r="Y240" s="43" t="s">
        <v>217</v>
      </c>
      <c r="Z240" s="43" t="s">
        <v>217</v>
      </c>
      <c r="AA240" s="43" t="s">
        <v>297</v>
      </c>
      <c r="AB240" s="43"/>
      <c r="AC240" s="43" t="s">
        <v>185</v>
      </c>
      <c r="AD240" s="43" t="s">
        <v>99</v>
      </c>
      <c r="AE240" s="43" t="s">
        <v>235</v>
      </c>
      <c r="AF240" s="43"/>
      <c r="AG240" s="43" t="s">
        <v>330</v>
      </c>
      <c r="AH240" s="43" t="s">
        <v>855</v>
      </c>
      <c r="AI240" s="43" t="s">
        <v>235</v>
      </c>
      <c r="AJ240" s="43"/>
      <c r="AK240" s="43"/>
      <c r="AL240" s="43"/>
      <c r="AM240" s="43"/>
      <c r="AN240" s="45"/>
      <c r="AO240" s="45"/>
      <c r="AP240" s="45"/>
      <c r="AQ240" s="43"/>
      <c r="AR240" s="43"/>
      <c r="AS240" s="43"/>
      <c r="AT240" s="43"/>
      <c r="AU240" s="43"/>
      <c r="AV240" s="43"/>
      <c r="AW240" s="43" t="s">
        <v>266</v>
      </c>
      <c r="AX240" s="43" t="s">
        <v>266</v>
      </c>
      <c r="AY240" s="43" t="s">
        <v>266</v>
      </c>
      <c r="AZ240" s="43" t="s">
        <v>270</v>
      </c>
      <c r="BA240" s="43"/>
      <c r="BB240" s="43"/>
      <c r="BC240" s="43"/>
      <c r="BD240" s="43" t="s">
        <v>266</v>
      </c>
      <c r="BE240" s="60" t="s">
        <v>266</v>
      </c>
    </row>
    <row r="241" spans="1:57" ht="16.5" customHeight="1" x14ac:dyDescent="0.25">
      <c r="A241" s="32">
        <v>243</v>
      </c>
      <c r="B241" s="42">
        <v>1236109</v>
      </c>
      <c r="C241" s="43" t="s">
        <v>305</v>
      </c>
      <c r="D241" s="42" t="s">
        <v>847</v>
      </c>
      <c r="E241" s="42" t="s">
        <v>306</v>
      </c>
      <c r="F241" s="23"/>
      <c r="G241" s="43" t="s">
        <v>838</v>
      </c>
      <c r="H241" s="23" t="str">
        <f>VLOOKUP(G241,Sheet1!$A$22:$B$35,2)</f>
        <v>Kỹ thuật CBMA</v>
      </c>
      <c r="I241" s="42" t="s">
        <v>190</v>
      </c>
      <c r="J241" s="44" t="s">
        <v>193</v>
      </c>
      <c r="K241" s="33" t="str">
        <f>IF(AND(J241="Nữ",OR(N241="Khá",N241="Giỏi")),"học bổng")</f>
        <v>học bổng</v>
      </c>
      <c r="L241" s="42">
        <v>1993</v>
      </c>
      <c r="M241" s="23">
        <f t="shared" si="3"/>
        <v>25</v>
      </c>
      <c r="N241" s="44" t="s">
        <v>281</v>
      </c>
      <c r="O241" s="34" t="s">
        <v>195</v>
      </c>
      <c r="P241" s="44"/>
      <c r="Q241" s="44"/>
      <c r="R241" s="44"/>
      <c r="S241" s="43" t="s">
        <v>207</v>
      </c>
      <c r="T241" s="43"/>
      <c r="U241" s="43">
        <v>40</v>
      </c>
      <c r="V241" s="43" t="s">
        <v>92</v>
      </c>
      <c r="W241" s="32" t="s">
        <v>1118</v>
      </c>
      <c r="X241" s="43"/>
      <c r="Y241" s="43" t="s">
        <v>217</v>
      </c>
      <c r="Z241" s="43" t="s">
        <v>217</v>
      </c>
      <c r="AA241" s="43" t="s">
        <v>296</v>
      </c>
      <c r="AB241" s="43"/>
      <c r="AC241" s="43" t="s">
        <v>184</v>
      </c>
      <c r="AD241" s="43" t="s">
        <v>100</v>
      </c>
      <c r="AE241" s="43" t="s">
        <v>234</v>
      </c>
      <c r="AF241" s="43" t="s">
        <v>221</v>
      </c>
      <c r="AG241" s="43" t="s">
        <v>229</v>
      </c>
      <c r="AH241" s="43"/>
      <c r="AI241" s="43" t="s">
        <v>235</v>
      </c>
      <c r="AJ241" s="43"/>
      <c r="AK241" s="43"/>
      <c r="AL241" s="43"/>
      <c r="AM241" s="43"/>
      <c r="AN241" s="45"/>
      <c r="AO241" s="45"/>
      <c r="AP241" s="45"/>
      <c r="AQ241" s="43"/>
      <c r="AR241" s="43"/>
      <c r="AS241" s="43"/>
      <c r="AT241" s="43"/>
      <c r="AU241" s="43"/>
      <c r="AV241" s="43"/>
      <c r="AW241" s="43" t="s">
        <v>265</v>
      </c>
      <c r="AX241" s="43" t="s">
        <v>266</v>
      </c>
      <c r="AY241" s="43" t="s">
        <v>266</v>
      </c>
      <c r="AZ241" s="43" t="s">
        <v>270</v>
      </c>
      <c r="BA241" s="43"/>
      <c r="BB241" s="43"/>
      <c r="BC241" s="43"/>
      <c r="BD241" s="43" t="s">
        <v>266</v>
      </c>
      <c r="BE241" s="60" t="s">
        <v>266</v>
      </c>
    </row>
    <row r="242" spans="1:57" ht="16.5" customHeight="1" x14ac:dyDescent="0.25">
      <c r="A242" s="32">
        <v>244</v>
      </c>
      <c r="B242" s="37">
        <v>1236009</v>
      </c>
      <c r="C242" s="38" t="s">
        <v>305</v>
      </c>
      <c r="D242" s="37" t="s">
        <v>856</v>
      </c>
      <c r="E242" s="37" t="s">
        <v>857</v>
      </c>
      <c r="F242" s="23"/>
      <c r="G242" s="39" t="s">
        <v>838</v>
      </c>
      <c r="H242" s="23" t="str">
        <f>VLOOKUP(G242,Sheet1!$A$22:$B$35,2)</f>
        <v>Kỹ thuật CBMA</v>
      </c>
      <c r="I242" s="37" t="s">
        <v>190</v>
      </c>
      <c r="J242" s="40" t="s">
        <v>193</v>
      </c>
      <c r="K242" s="33" t="str">
        <f>IF(AND(J242="Nữ",OR(N242="Khá",N242="Giỏi")),"học bổng")</f>
        <v>học bổng</v>
      </c>
      <c r="L242" s="37">
        <v>1993</v>
      </c>
      <c r="M242" s="23">
        <f t="shared" si="3"/>
        <v>25</v>
      </c>
      <c r="N242" s="40" t="s">
        <v>280</v>
      </c>
      <c r="O242" s="34" t="s">
        <v>195</v>
      </c>
      <c r="P242" s="40"/>
      <c r="Q242" s="40"/>
      <c r="R242" s="40"/>
      <c r="S242" s="38" t="s">
        <v>207</v>
      </c>
      <c r="T242" s="38"/>
      <c r="U242" s="38">
        <v>40</v>
      </c>
      <c r="V242" s="38" t="s">
        <v>92</v>
      </c>
      <c r="W242" s="32" t="s">
        <v>1115</v>
      </c>
      <c r="X242" s="38"/>
      <c r="Y242" s="38" t="s">
        <v>217</v>
      </c>
      <c r="Z242" s="38" t="s">
        <v>213</v>
      </c>
      <c r="AA242" s="38" t="s">
        <v>296</v>
      </c>
      <c r="AB242" s="38"/>
      <c r="AC242" s="38" t="s">
        <v>93</v>
      </c>
      <c r="AD242" s="38" t="s">
        <v>100</v>
      </c>
      <c r="AE242" s="38" t="s">
        <v>235</v>
      </c>
      <c r="AF242" s="38"/>
      <c r="AG242" s="38" t="s">
        <v>229</v>
      </c>
      <c r="AH242" s="38"/>
      <c r="AI242" s="38" t="s">
        <v>235</v>
      </c>
      <c r="AJ242" s="38"/>
      <c r="AK242" s="38"/>
      <c r="AL242" s="38"/>
      <c r="AM242" s="38"/>
      <c r="AN242" s="41"/>
      <c r="AO242" s="41"/>
      <c r="AP242" s="41"/>
      <c r="AQ242" s="38"/>
      <c r="AR242" s="38"/>
      <c r="AS242" s="38"/>
      <c r="AT242" s="38"/>
      <c r="AU242" s="38"/>
      <c r="AV242" s="38"/>
      <c r="AW242" s="38" t="s">
        <v>266</v>
      </c>
      <c r="AX242" s="38" t="s">
        <v>266</v>
      </c>
      <c r="AY242" s="38" t="s">
        <v>265</v>
      </c>
      <c r="AZ242" s="38" t="s">
        <v>271</v>
      </c>
      <c r="BA242" s="38"/>
      <c r="BB242" s="38"/>
      <c r="BC242" s="38"/>
      <c r="BD242" s="38" t="s">
        <v>265</v>
      </c>
      <c r="BE242" s="59" t="s">
        <v>265</v>
      </c>
    </row>
    <row r="243" spans="1:57" ht="16.5" customHeight="1" x14ac:dyDescent="0.25">
      <c r="A243" s="32">
        <v>245</v>
      </c>
      <c r="B243" s="37">
        <v>1236021</v>
      </c>
      <c r="C243" s="38" t="s">
        <v>305</v>
      </c>
      <c r="D243" s="37" t="s">
        <v>858</v>
      </c>
      <c r="E243" s="37" t="s">
        <v>859</v>
      </c>
      <c r="F243" s="23"/>
      <c r="G243" s="39" t="s">
        <v>838</v>
      </c>
      <c r="H243" s="23" t="str">
        <f>VLOOKUP(G243,Sheet1!$A$22:$B$35,2)</f>
        <v>Kỹ thuật CBMA</v>
      </c>
      <c r="I243" s="37" t="s">
        <v>190</v>
      </c>
      <c r="J243" s="40" t="s">
        <v>192</v>
      </c>
      <c r="K243" s="33" t="b">
        <f>IF(AND(J243="Nữ",OR(N243="Khá",N243="Giỏi")),"học bổng")</f>
        <v>0</v>
      </c>
      <c r="L243" s="37">
        <v>1994</v>
      </c>
      <c r="M243" s="23">
        <f t="shared" si="3"/>
        <v>24</v>
      </c>
      <c r="N243" s="40" t="s">
        <v>279</v>
      </c>
      <c r="O243" s="34" t="s">
        <v>195</v>
      </c>
      <c r="P243" s="40"/>
      <c r="Q243" s="40"/>
      <c r="R243" s="40"/>
      <c r="S243" s="38" t="s">
        <v>207</v>
      </c>
      <c r="T243" s="38"/>
      <c r="U243" s="38">
        <v>40</v>
      </c>
      <c r="V243" s="38" t="s">
        <v>90</v>
      </c>
      <c r="W243" s="32" t="s">
        <v>1118</v>
      </c>
      <c r="X243" s="38"/>
      <c r="Y243" s="38" t="s">
        <v>217</v>
      </c>
      <c r="Z243" s="38" t="s">
        <v>213</v>
      </c>
      <c r="AA243" s="38" t="s">
        <v>296</v>
      </c>
      <c r="AB243" s="38"/>
      <c r="AC243" s="38" t="s">
        <v>93</v>
      </c>
      <c r="AD243" s="38" t="s">
        <v>99</v>
      </c>
      <c r="AE243" s="38" t="s">
        <v>235</v>
      </c>
      <c r="AF243" s="38"/>
      <c r="AG243" s="38" t="s">
        <v>330</v>
      </c>
      <c r="AH243" s="38" t="s">
        <v>860</v>
      </c>
      <c r="AI243" s="38" t="s">
        <v>235</v>
      </c>
      <c r="AJ243" s="38"/>
      <c r="AK243" s="38"/>
      <c r="AL243" s="38"/>
      <c r="AM243" s="38"/>
      <c r="AN243" s="41"/>
      <c r="AO243" s="41"/>
      <c r="AP243" s="41"/>
      <c r="AQ243" s="38"/>
      <c r="AR243" s="38"/>
      <c r="AS243" s="38"/>
      <c r="AT243" s="38"/>
      <c r="AU243" s="38"/>
      <c r="AV243" s="38"/>
      <c r="AW243" s="38" t="s">
        <v>266</v>
      </c>
      <c r="AX243" s="38" t="s">
        <v>265</v>
      </c>
      <c r="AY243" s="38" t="s">
        <v>265</v>
      </c>
      <c r="AZ243" s="38" t="s">
        <v>272</v>
      </c>
      <c r="BA243" s="38"/>
      <c r="BB243" s="38"/>
      <c r="BC243" s="38"/>
      <c r="BD243" s="38" t="s">
        <v>266</v>
      </c>
      <c r="BE243" s="59" t="s">
        <v>266</v>
      </c>
    </row>
    <row r="244" spans="1:57" ht="16.5" customHeight="1" x14ac:dyDescent="0.25">
      <c r="A244" s="32">
        <v>246</v>
      </c>
      <c r="B244" s="37">
        <v>1236007</v>
      </c>
      <c r="C244" s="38" t="s">
        <v>861</v>
      </c>
      <c r="D244" s="37" t="s">
        <v>491</v>
      </c>
      <c r="E244" s="37" t="s">
        <v>310</v>
      </c>
      <c r="F244" s="23"/>
      <c r="G244" s="39" t="s">
        <v>838</v>
      </c>
      <c r="H244" s="23" t="str">
        <f>VLOOKUP(G244,Sheet1!$A$22:$B$35,2)</f>
        <v>Kỹ thuật CBMA</v>
      </c>
      <c r="I244" s="37" t="s">
        <v>190</v>
      </c>
      <c r="J244" s="40" t="s">
        <v>193</v>
      </c>
      <c r="K244" s="33" t="str">
        <f>IF(AND(J244="Nữ",OR(N244="Khá",N244="Giỏi")),"học bổng")</f>
        <v>học bổng</v>
      </c>
      <c r="L244" s="37">
        <v>1994</v>
      </c>
      <c r="M244" s="23">
        <f t="shared" si="3"/>
        <v>24</v>
      </c>
      <c r="N244" s="40" t="s">
        <v>281</v>
      </c>
      <c r="O244" s="34" t="s">
        <v>195</v>
      </c>
      <c r="P244" s="40"/>
      <c r="Q244" s="40"/>
      <c r="R244" s="40"/>
      <c r="S244" s="38" t="s">
        <v>207</v>
      </c>
      <c r="T244" s="38"/>
      <c r="U244" s="38">
        <v>40</v>
      </c>
      <c r="V244" s="38" t="s">
        <v>92</v>
      </c>
      <c r="W244" s="32" t="s">
        <v>1118</v>
      </c>
      <c r="X244" s="38"/>
      <c r="Y244" s="38" t="s">
        <v>217</v>
      </c>
      <c r="Z244" s="38" t="s">
        <v>213</v>
      </c>
      <c r="AA244" s="38" t="s">
        <v>296</v>
      </c>
      <c r="AB244" s="38"/>
      <c r="AC244" s="38" t="s">
        <v>93</v>
      </c>
      <c r="AD244" s="38" t="s">
        <v>100</v>
      </c>
      <c r="AE244" s="38" t="s">
        <v>234</v>
      </c>
      <c r="AF244" s="38" t="s">
        <v>219</v>
      </c>
      <c r="AG244" s="38" t="s">
        <v>229</v>
      </c>
      <c r="AH244" s="38"/>
      <c r="AI244" s="38" t="s">
        <v>235</v>
      </c>
      <c r="AJ244" s="38"/>
      <c r="AK244" s="38"/>
      <c r="AL244" s="38"/>
      <c r="AM244" s="38"/>
      <c r="AN244" s="41"/>
      <c r="AO244" s="41"/>
      <c r="AP244" s="41"/>
      <c r="AQ244" s="38"/>
      <c r="AR244" s="38"/>
      <c r="AS244" s="38"/>
      <c r="AT244" s="38"/>
      <c r="AU244" s="38"/>
      <c r="AV244" s="38"/>
      <c r="AW244" s="38" t="s">
        <v>265</v>
      </c>
      <c r="AX244" s="38" t="s">
        <v>265</v>
      </c>
      <c r="AY244" s="38" t="s">
        <v>265</v>
      </c>
      <c r="AZ244" s="38" t="s">
        <v>271</v>
      </c>
      <c r="BA244" s="38"/>
      <c r="BB244" s="38"/>
      <c r="BC244" s="38"/>
      <c r="BD244" s="38" t="s">
        <v>265</v>
      </c>
      <c r="BE244" s="59" t="s">
        <v>265</v>
      </c>
    </row>
    <row r="245" spans="1:57" ht="16.5" customHeight="1" x14ac:dyDescent="0.25">
      <c r="A245" s="32">
        <v>247</v>
      </c>
      <c r="B245" s="37">
        <v>1236006</v>
      </c>
      <c r="C245" s="38" t="s">
        <v>305</v>
      </c>
      <c r="D245" s="37" t="s">
        <v>319</v>
      </c>
      <c r="E245" s="37" t="s">
        <v>522</v>
      </c>
      <c r="F245" s="23"/>
      <c r="G245" s="39" t="s">
        <v>838</v>
      </c>
      <c r="H245" s="23" t="str">
        <f>VLOOKUP(G245,Sheet1!$A$22:$B$35,2)</f>
        <v>Kỹ thuật CBMA</v>
      </c>
      <c r="I245" s="37" t="s">
        <v>190</v>
      </c>
      <c r="J245" s="40" t="s">
        <v>193</v>
      </c>
      <c r="K245" s="33" t="str">
        <f>IF(AND(J245="Nữ",OR(N245="Khá",N245="Giỏi")),"học bổng")</f>
        <v>học bổng</v>
      </c>
      <c r="L245" s="37">
        <v>1994</v>
      </c>
      <c r="M245" s="23">
        <f t="shared" si="3"/>
        <v>24</v>
      </c>
      <c r="N245" s="40" t="s">
        <v>281</v>
      </c>
      <c r="O245" s="34" t="s">
        <v>195</v>
      </c>
      <c r="P245" s="40"/>
      <c r="Q245" s="40"/>
      <c r="R245" s="40"/>
      <c r="S245" s="38" t="s">
        <v>207</v>
      </c>
      <c r="T245" s="38"/>
      <c r="U245" s="38">
        <v>40</v>
      </c>
      <c r="V245" s="38" t="s">
        <v>92</v>
      </c>
      <c r="W245" s="32" t="s">
        <v>1113</v>
      </c>
      <c r="X245" s="38"/>
      <c r="Y245" s="38" t="s">
        <v>217</v>
      </c>
      <c r="Z245" s="38" t="s">
        <v>213</v>
      </c>
      <c r="AA245" s="38" t="s">
        <v>296</v>
      </c>
      <c r="AB245" s="38"/>
      <c r="AC245" s="38" t="s">
        <v>93</v>
      </c>
      <c r="AD245" s="38" t="s">
        <v>100</v>
      </c>
      <c r="AE245" s="38" t="s">
        <v>235</v>
      </c>
      <c r="AF245" s="38"/>
      <c r="AG245" s="38" t="s">
        <v>229</v>
      </c>
      <c r="AH245" s="38"/>
      <c r="AI245" s="38" t="s">
        <v>235</v>
      </c>
      <c r="AJ245" s="38"/>
      <c r="AK245" s="38"/>
      <c r="AL245" s="38"/>
      <c r="AM245" s="38"/>
      <c r="AN245" s="41"/>
      <c r="AO245" s="41"/>
      <c r="AP245" s="41"/>
      <c r="AQ245" s="38"/>
      <c r="AR245" s="38"/>
      <c r="AS245" s="38"/>
      <c r="AT245" s="38"/>
      <c r="AU245" s="38"/>
      <c r="AV245" s="38"/>
      <c r="AW245" s="38" t="s">
        <v>265</v>
      </c>
      <c r="AX245" s="38" t="s">
        <v>265</v>
      </c>
      <c r="AY245" s="38" t="s">
        <v>266</v>
      </c>
      <c r="AZ245" s="38" t="s">
        <v>272</v>
      </c>
      <c r="BA245" s="38"/>
      <c r="BB245" s="38"/>
      <c r="BC245" s="38"/>
      <c r="BD245" s="38" t="s">
        <v>266</v>
      </c>
      <c r="BE245" s="59" t="s">
        <v>266</v>
      </c>
    </row>
    <row r="246" spans="1:57" ht="16.5" customHeight="1" x14ac:dyDescent="0.25">
      <c r="A246" s="32">
        <v>248</v>
      </c>
      <c r="B246" s="37">
        <v>1236013</v>
      </c>
      <c r="C246" s="38" t="s">
        <v>305</v>
      </c>
      <c r="D246" s="37" t="s">
        <v>862</v>
      </c>
      <c r="E246" s="37" t="s">
        <v>346</v>
      </c>
      <c r="F246" s="23"/>
      <c r="G246" s="39" t="s">
        <v>838</v>
      </c>
      <c r="H246" s="23" t="str">
        <f>VLOOKUP(G246,Sheet1!$A$22:$B$35,2)</f>
        <v>Kỹ thuật CBMA</v>
      </c>
      <c r="I246" s="37" t="s">
        <v>190</v>
      </c>
      <c r="J246" s="40" t="s">
        <v>193</v>
      </c>
      <c r="K246" s="33" t="str">
        <f>IF(AND(J246="Nữ",OR(N246="Khá",N246="Giỏi")),"học bổng")</f>
        <v>học bổng</v>
      </c>
      <c r="L246" s="37">
        <v>1993</v>
      </c>
      <c r="M246" s="23">
        <f t="shared" si="3"/>
        <v>25</v>
      </c>
      <c r="N246" s="40" t="s">
        <v>281</v>
      </c>
      <c r="O246" s="34" t="s">
        <v>196</v>
      </c>
      <c r="P246" s="40"/>
      <c r="Q246" s="40"/>
      <c r="R246" s="40"/>
      <c r="S246" s="38" t="s">
        <v>207</v>
      </c>
      <c r="T246" s="38"/>
      <c r="U246" s="38">
        <v>40</v>
      </c>
      <c r="V246" s="38" t="s">
        <v>90</v>
      </c>
      <c r="W246" s="32" t="s">
        <v>1113</v>
      </c>
      <c r="X246" s="38"/>
      <c r="Y246" s="38" t="s">
        <v>217</v>
      </c>
      <c r="Z246" s="38" t="s">
        <v>217</v>
      </c>
      <c r="AA246" s="38" t="s">
        <v>296</v>
      </c>
      <c r="AB246" s="38"/>
      <c r="AC246" s="38" t="s">
        <v>186</v>
      </c>
      <c r="AD246" s="38" t="s">
        <v>99</v>
      </c>
      <c r="AE246" s="38" t="s">
        <v>235</v>
      </c>
      <c r="AF246" s="38"/>
      <c r="AG246" s="38" t="s">
        <v>330</v>
      </c>
      <c r="AH246" s="38" t="s">
        <v>863</v>
      </c>
      <c r="AI246" s="38" t="s">
        <v>235</v>
      </c>
      <c r="AJ246" s="38"/>
      <c r="AK246" s="38"/>
      <c r="AL246" s="38"/>
      <c r="AM246" s="38"/>
      <c r="AN246" s="41"/>
      <c r="AO246" s="41"/>
      <c r="AP246" s="41"/>
      <c r="AQ246" s="38"/>
      <c r="AR246" s="38"/>
      <c r="AS246" s="38"/>
      <c r="AT246" s="38"/>
      <c r="AU246" s="38"/>
      <c r="AV246" s="38"/>
      <c r="AW246" s="38" t="s">
        <v>266</v>
      </c>
      <c r="AX246" s="38" t="s">
        <v>265</v>
      </c>
      <c r="AY246" s="38" t="s">
        <v>265</v>
      </c>
      <c r="AZ246" s="38" t="s">
        <v>272</v>
      </c>
      <c r="BA246" s="38"/>
      <c r="BB246" s="38"/>
      <c r="BC246" s="38"/>
      <c r="BD246" s="38" t="s">
        <v>265</v>
      </c>
      <c r="BE246" s="59" t="s">
        <v>265</v>
      </c>
    </row>
    <row r="247" spans="1:57" ht="16.5" customHeight="1" x14ac:dyDescent="0.25">
      <c r="A247" s="32">
        <v>249</v>
      </c>
      <c r="B247" s="37">
        <v>1236101</v>
      </c>
      <c r="C247" s="38" t="s">
        <v>305</v>
      </c>
      <c r="D247" s="37" t="s">
        <v>319</v>
      </c>
      <c r="E247" s="37" t="s">
        <v>864</v>
      </c>
      <c r="F247" s="23"/>
      <c r="G247" s="39" t="s">
        <v>838</v>
      </c>
      <c r="H247" s="23" t="str">
        <f>VLOOKUP(G247,Sheet1!$A$22:$B$35,2)</f>
        <v>Kỹ thuật CBMA</v>
      </c>
      <c r="I247" s="37" t="s">
        <v>190</v>
      </c>
      <c r="J247" s="40" t="s">
        <v>193</v>
      </c>
      <c r="K247" s="33" t="str">
        <f>IF(AND(J247="Nữ",OR(N247="Khá",N247="Giỏi")),"học bổng")</f>
        <v>học bổng</v>
      </c>
      <c r="L247" s="37">
        <v>1994</v>
      </c>
      <c r="M247" s="23">
        <f t="shared" si="3"/>
        <v>24</v>
      </c>
      <c r="N247" s="40" t="s">
        <v>281</v>
      </c>
      <c r="O247" s="34" t="s">
        <v>195</v>
      </c>
      <c r="P247" s="40"/>
      <c r="Q247" s="40"/>
      <c r="R247" s="40"/>
      <c r="S247" s="38" t="s">
        <v>207</v>
      </c>
      <c r="T247" s="38"/>
      <c r="U247" s="38">
        <v>40</v>
      </c>
      <c r="V247" s="38" t="s">
        <v>92</v>
      </c>
      <c r="W247" s="32" t="s">
        <v>1113</v>
      </c>
      <c r="X247" s="38"/>
      <c r="Y247" s="38" t="s">
        <v>217</v>
      </c>
      <c r="Z247" s="38" t="s">
        <v>213</v>
      </c>
      <c r="AA247" s="38" t="s">
        <v>296</v>
      </c>
      <c r="AB247" s="38"/>
      <c r="AC247" s="38" t="s">
        <v>93</v>
      </c>
      <c r="AD247" s="38" t="s">
        <v>99</v>
      </c>
      <c r="AE247" s="38" t="s">
        <v>235</v>
      </c>
      <c r="AF247" s="38"/>
      <c r="AG247" s="38" t="s">
        <v>330</v>
      </c>
      <c r="AH247" s="38" t="s">
        <v>860</v>
      </c>
      <c r="AI247" s="38" t="s">
        <v>235</v>
      </c>
      <c r="AJ247" s="38"/>
      <c r="AK247" s="38"/>
      <c r="AL247" s="38"/>
      <c r="AM247" s="38"/>
      <c r="AN247" s="41"/>
      <c r="AO247" s="41"/>
      <c r="AP247" s="41"/>
      <c r="AQ247" s="38"/>
      <c r="AR247" s="38"/>
      <c r="AS247" s="38"/>
      <c r="AT247" s="38"/>
      <c r="AU247" s="38"/>
      <c r="AV247" s="38"/>
      <c r="AW247" s="38" t="s">
        <v>266</v>
      </c>
      <c r="AX247" s="38" t="s">
        <v>266</v>
      </c>
      <c r="AY247" s="38" t="s">
        <v>266</v>
      </c>
      <c r="AZ247" s="38" t="s">
        <v>271</v>
      </c>
      <c r="BA247" s="38"/>
      <c r="BB247" s="38"/>
      <c r="BC247" s="38"/>
      <c r="BD247" s="38" t="s">
        <v>266</v>
      </c>
      <c r="BE247" s="59" t="s">
        <v>266</v>
      </c>
    </row>
    <row r="248" spans="1:57" ht="16.5" customHeight="1" x14ac:dyDescent="0.25">
      <c r="A248" s="32">
        <v>250</v>
      </c>
      <c r="B248" s="37">
        <v>1236118</v>
      </c>
      <c r="C248" s="38" t="s">
        <v>305</v>
      </c>
      <c r="D248" s="37" t="s">
        <v>319</v>
      </c>
      <c r="E248" s="37" t="s">
        <v>865</v>
      </c>
      <c r="F248" s="23"/>
      <c r="G248" s="39" t="s">
        <v>838</v>
      </c>
      <c r="H248" s="23" t="str">
        <f>VLOOKUP(G248,Sheet1!$A$22:$B$35,2)</f>
        <v>Kỹ thuật CBMA</v>
      </c>
      <c r="I248" s="37" t="s">
        <v>190</v>
      </c>
      <c r="J248" s="40" t="s">
        <v>193</v>
      </c>
      <c r="K248" s="33" t="str">
        <f>IF(AND(J248="Nữ",OR(N248="Khá",N248="Giỏi")),"học bổng")</f>
        <v>học bổng</v>
      </c>
      <c r="L248" s="37">
        <v>1994</v>
      </c>
      <c r="M248" s="23">
        <f t="shared" si="3"/>
        <v>24</v>
      </c>
      <c r="N248" s="40" t="s">
        <v>281</v>
      </c>
      <c r="O248" s="34" t="s">
        <v>199</v>
      </c>
      <c r="P248" s="40"/>
      <c r="Q248" s="40"/>
      <c r="R248" s="40"/>
      <c r="S248" s="38"/>
      <c r="T248" s="38"/>
      <c r="U248" s="38"/>
      <c r="V248" s="38"/>
      <c r="W248" s="32" t="e">
        <v>#N/A</v>
      </c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 t="s">
        <v>242</v>
      </c>
      <c r="AM248" s="38" t="s">
        <v>251</v>
      </c>
      <c r="AN248" s="41" t="s">
        <v>248</v>
      </c>
      <c r="AO248" s="41" t="s">
        <v>249</v>
      </c>
      <c r="AP248" s="41" t="s">
        <v>250</v>
      </c>
      <c r="AQ248" s="38"/>
      <c r="AR248" s="38"/>
      <c r="AS248" s="38"/>
      <c r="AT248" s="38"/>
      <c r="AU248" s="38"/>
      <c r="AV248" s="38"/>
      <c r="AW248" s="38" t="s">
        <v>266</v>
      </c>
      <c r="AX248" s="38" t="s">
        <v>266</v>
      </c>
      <c r="AY248" s="38" t="s">
        <v>266</v>
      </c>
      <c r="AZ248" s="38" t="s">
        <v>271</v>
      </c>
      <c r="BA248" s="38" t="s">
        <v>272</v>
      </c>
      <c r="BB248" s="38"/>
      <c r="BC248" s="38"/>
      <c r="BD248" s="38" t="s">
        <v>266</v>
      </c>
      <c r="BE248" s="59" t="s">
        <v>266</v>
      </c>
    </row>
    <row r="249" spans="1:57" ht="16.5" customHeight="1" x14ac:dyDescent="0.25">
      <c r="A249" s="32">
        <v>251</v>
      </c>
      <c r="B249" s="37">
        <v>1236012</v>
      </c>
      <c r="C249" s="38" t="s">
        <v>482</v>
      </c>
      <c r="D249" s="37" t="s">
        <v>366</v>
      </c>
      <c r="E249" s="37" t="s">
        <v>572</v>
      </c>
      <c r="F249" s="23"/>
      <c r="G249" s="39" t="s">
        <v>838</v>
      </c>
      <c r="H249" s="23" t="str">
        <f>VLOOKUP(G249,Sheet1!$A$22:$B$35,2)</f>
        <v>Kỹ thuật CBMA</v>
      </c>
      <c r="I249" s="37" t="s">
        <v>190</v>
      </c>
      <c r="J249" s="40" t="s">
        <v>192</v>
      </c>
      <c r="K249" s="33" t="b">
        <f>IF(AND(J249="Nữ",OR(N249="Khá",N249="Giỏi")),"học bổng")</f>
        <v>0</v>
      </c>
      <c r="L249" s="37">
        <v>1994</v>
      </c>
      <c r="M249" s="23">
        <f t="shared" si="3"/>
        <v>24</v>
      </c>
      <c r="N249" s="40" t="s">
        <v>281</v>
      </c>
      <c r="O249" s="34" t="s">
        <v>195</v>
      </c>
      <c r="P249" s="40"/>
      <c r="Q249" s="40"/>
      <c r="R249" s="40"/>
      <c r="S249" s="38" t="s">
        <v>207</v>
      </c>
      <c r="T249" s="38"/>
      <c r="U249" s="38">
        <v>40</v>
      </c>
      <c r="V249" s="38" t="s">
        <v>92</v>
      </c>
      <c r="W249" s="32" t="s">
        <v>1113</v>
      </c>
      <c r="X249" s="38"/>
      <c r="Y249" s="38" t="s">
        <v>217</v>
      </c>
      <c r="Z249" s="38" t="s">
        <v>213</v>
      </c>
      <c r="AA249" s="38" t="s">
        <v>296</v>
      </c>
      <c r="AB249" s="38"/>
      <c r="AC249" s="38" t="s">
        <v>93</v>
      </c>
      <c r="AD249" s="38" t="s">
        <v>100</v>
      </c>
      <c r="AE249" s="38" t="s">
        <v>235</v>
      </c>
      <c r="AF249" s="38"/>
      <c r="AG249" s="38" t="s">
        <v>229</v>
      </c>
      <c r="AH249" s="38"/>
      <c r="AI249" s="38" t="s">
        <v>235</v>
      </c>
      <c r="AJ249" s="38"/>
      <c r="AK249" s="38"/>
      <c r="AL249" s="38"/>
      <c r="AM249" s="38"/>
      <c r="AN249" s="41"/>
      <c r="AO249" s="41"/>
      <c r="AP249" s="41"/>
      <c r="AQ249" s="38"/>
      <c r="AR249" s="38"/>
      <c r="AS249" s="38"/>
      <c r="AT249" s="38"/>
      <c r="AU249" s="38"/>
      <c r="AV249" s="38"/>
      <c r="AW249" s="38" t="s">
        <v>266</v>
      </c>
      <c r="AX249" s="38" t="s">
        <v>266</v>
      </c>
      <c r="AY249" s="38" t="s">
        <v>266</v>
      </c>
      <c r="AZ249" s="38" t="s">
        <v>271</v>
      </c>
      <c r="BA249" s="38"/>
      <c r="BB249" s="38"/>
      <c r="BC249" s="38"/>
      <c r="BD249" s="38" t="s">
        <v>266</v>
      </c>
      <c r="BE249" s="59" t="s">
        <v>266</v>
      </c>
    </row>
    <row r="250" spans="1:57" ht="16.5" customHeight="1" x14ac:dyDescent="0.25">
      <c r="A250" s="32">
        <v>252</v>
      </c>
      <c r="B250" s="42">
        <v>1235019</v>
      </c>
      <c r="C250" s="43" t="s">
        <v>325</v>
      </c>
      <c r="D250" s="42" t="s">
        <v>866</v>
      </c>
      <c r="E250" s="42" t="s">
        <v>867</v>
      </c>
      <c r="F250" s="23"/>
      <c r="G250" s="42" t="s">
        <v>868</v>
      </c>
      <c r="H250" s="23" t="str">
        <f>VLOOKUP(G250,Sheet1!$A$22:$B$35,2)</f>
        <v>Quản trị khách sạn - nhà hàng</v>
      </c>
      <c r="I250" s="42" t="s">
        <v>190</v>
      </c>
      <c r="J250" s="44" t="s">
        <v>192</v>
      </c>
      <c r="K250" s="33" t="b">
        <f>IF(AND(J250="Nữ",OR(N250="Khá",N250="Giỏi")),"học bổng")</f>
        <v>0</v>
      </c>
      <c r="L250" s="42">
        <v>1990</v>
      </c>
      <c r="M250" s="23">
        <f t="shared" si="3"/>
        <v>28</v>
      </c>
      <c r="N250" s="44" t="s">
        <v>279</v>
      </c>
      <c r="O250" s="34" t="s">
        <v>195</v>
      </c>
      <c r="P250" s="44"/>
      <c r="Q250" s="44"/>
      <c r="R250" s="44"/>
      <c r="S250" s="43" t="s">
        <v>206</v>
      </c>
      <c r="T250" s="43"/>
      <c r="U250" s="43">
        <v>40</v>
      </c>
      <c r="V250" s="43" t="s">
        <v>91</v>
      </c>
      <c r="W250" s="32" t="s">
        <v>1114</v>
      </c>
      <c r="X250" s="43"/>
      <c r="Y250" s="43" t="s">
        <v>213</v>
      </c>
      <c r="Z250" s="43" t="s">
        <v>213</v>
      </c>
      <c r="AA250" s="43" t="s">
        <v>296</v>
      </c>
      <c r="AB250" s="43"/>
      <c r="AC250" s="43" t="s">
        <v>184</v>
      </c>
      <c r="AD250" s="43" t="s">
        <v>100</v>
      </c>
      <c r="AE250" s="43" t="s">
        <v>234</v>
      </c>
      <c r="AF250" s="43" t="s">
        <v>219</v>
      </c>
      <c r="AG250" s="43" t="s">
        <v>229</v>
      </c>
      <c r="AH250" s="43"/>
      <c r="AI250" s="43" t="s">
        <v>234</v>
      </c>
      <c r="AJ250" s="43" t="s">
        <v>869</v>
      </c>
      <c r="AK250" s="43" t="s">
        <v>188</v>
      </c>
      <c r="AL250" s="43"/>
      <c r="AM250" s="43"/>
      <c r="AN250" s="45"/>
      <c r="AO250" s="45"/>
      <c r="AP250" s="45"/>
      <c r="AQ250" s="43"/>
      <c r="AR250" s="43"/>
      <c r="AS250" s="43"/>
      <c r="AT250" s="43"/>
      <c r="AU250" s="43"/>
      <c r="AV250" s="43"/>
      <c r="AW250" s="43" t="s">
        <v>266</v>
      </c>
      <c r="AX250" s="43" t="s">
        <v>266</v>
      </c>
      <c r="AY250" s="43" t="s">
        <v>266</v>
      </c>
      <c r="AZ250" s="43" t="s">
        <v>270</v>
      </c>
      <c r="BA250" s="43"/>
      <c r="BB250" s="43"/>
      <c r="BC250" s="43"/>
      <c r="BD250" s="43" t="s">
        <v>266</v>
      </c>
      <c r="BE250" s="60" t="s">
        <v>265</v>
      </c>
    </row>
    <row r="251" spans="1:57" ht="16.5" customHeight="1" x14ac:dyDescent="0.25">
      <c r="A251" s="32">
        <v>253</v>
      </c>
      <c r="B251" s="37">
        <v>1235013</v>
      </c>
      <c r="C251" s="38" t="s">
        <v>365</v>
      </c>
      <c r="D251" s="37" t="s">
        <v>344</v>
      </c>
      <c r="E251" s="37" t="s">
        <v>377</v>
      </c>
      <c r="F251" s="23"/>
      <c r="G251" s="37" t="s">
        <v>868</v>
      </c>
      <c r="H251" s="23" t="str">
        <f>VLOOKUP(G251,Sheet1!$A$22:$B$35,2)</f>
        <v>Quản trị khách sạn - nhà hàng</v>
      </c>
      <c r="I251" s="37" t="s">
        <v>190</v>
      </c>
      <c r="J251" s="40" t="s">
        <v>192</v>
      </c>
      <c r="K251" s="33" t="b">
        <f>IF(AND(J251="Nữ",OR(N251="Khá",N251="Giỏi")),"học bổng")</f>
        <v>0</v>
      </c>
      <c r="L251" s="37">
        <v>1992</v>
      </c>
      <c r="M251" s="23">
        <f t="shared" si="3"/>
        <v>26</v>
      </c>
      <c r="N251" s="40" t="s">
        <v>280</v>
      </c>
      <c r="O251" s="34" t="s">
        <v>199</v>
      </c>
      <c r="P251" s="40"/>
      <c r="Q251" s="40"/>
      <c r="R251" s="40"/>
      <c r="S251" s="38"/>
      <c r="T251" s="38"/>
      <c r="U251" s="38"/>
      <c r="V251" s="38"/>
      <c r="W251" s="32" t="e">
        <v>#N/A</v>
      </c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 t="s">
        <v>243</v>
      </c>
      <c r="AM251" s="38" t="s">
        <v>251</v>
      </c>
      <c r="AN251" s="41" t="s">
        <v>248</v>
      </c>
      <c r="AO251" s="41" t="s">
        <v>249</v>
      </c>
      <c r="AP251" s="41" t="s">
        <v>250</v>
      </c>
      <c r="AQ251" s="38"/>
      <c r="AR251" s="38"/>
      <c r="AS251" s="38"/>
      <c r="AT251" s="38"/>
      <c r="AU251" s="38"/>
      <c r="AV251" s="38"/>
      <c r="AW251" s="38" t="s">
        <v>266</v>
      </c>
      <c r="AX251" s="38" t="s">
        <v>266</v>
      </c>
      <c r="AY251" s="38" t="s">
        <v>266</v>
      </c>
      <c r="AZ251" s="38" t="s">
        <v>271</v>
      </c>
      <c r="BA251" s="38"/>
      <c r="BB251" s="38"/>
      <c r="BC251" s="38"/>
      <c r="BD251" s="38" t="s">
        <v>266</v>
      </c>
      <c r="BE251" s="59" t="s">
        <v>266</v>
      </c>
    </row>
    <row r="252" spans="1:57" ht="16.5" customHeight="1" x14ac:dyDescent="0.25">
      <c r="A252" s="32">
        <v>254</v>
      </c>
      <c r="B252" s="37">
        <v>1235108</v>
      </c>
      <c r="C252" s="38" t="s">
        <v>305</v>
      </c>
      <c r="D252" s="37" t="s">
        <v>870</v>
      </c>
      <c r="E252" s="37" t="s">
        <v>871</v>
      </c>
      <c r="F252" s="23"/>
      <c r="G252" s="37" t="s">
        <v>868</v>
      </c>
      <c r="H252" s="23" t="str">
        <f>VLOOKUP(G252,Sheet1!$A$22:$B$35,2)</f>
        <v>Quản trị khách sạn - nhà hàng</v>
      </c>
      <c r="I252" s="37" t="s">
        <v>190</v>
      </c>
      <c r="J252" s="40" t="s">
        <v>193</v>
      </c>
      <c r="K252" s="33" t="str">
        <f>IF(AND(J252="Nữ",OR(N252="Khá",N252="Giỏi")),"học bổng")</f>
        <v>học bổng</v>
      </c>
      <c r="L252" s="37">
        <v>1994</v>
      </c>
      <c r="M252" s="23">
        <f t="shared" si="3"/>
        <v>24</v>
      </c>
      <c r="N252" s="40" t="s">
        <v>280</v>
      </c>
      <c r="O252" s="34" t="s">
        <v>199</v>
      </c>
      <c r="P252" s="40"/>
      <c r="Q252" s="40"/>
      <c r="R252" s="40"/>
      <c r="S252" s="38"/>
      <c r="T252" s="38"/>
      <c r="U252" s="38"/>
      <c r="V252" s="38"/>
      <c r="W252" s="32" t="e">
        <v>#N/A</v>
      </c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 t="s">
        <v>243</v>
      </c>
      <c r="AM252" s="38" t="s">
        <v>251</v>
      </c>
      <c r="AN252" s="41" t="s">
        <v>248</v>
      </c>
      <c r="AO252" s="41" t="s">
        <v>249</v>
      </c>
      <c r="AP252" s="41" t="s">
        <v>250</v>
      </c>
      <c r="AQ252" s="38"/>
      <c r="AR252" s="38"/>
      <c r="AS252" s="38"/>
      <c r="AT252" s="38"/>
      <c r="AU252" s="38"/>
      <c r="AV252" s="38"/>
      <c r="AW252" s="38" t="s">
        <v>266</v>
      </c>
      <c r="AX252" s="38" t="s">
        <v>266</v>
      </c>
      <c r="AY252" s="38" t="s">
        <v>266</v>
      </c>
      <c r="AZ252" s="38" t="s">
        <v>271</v>
      </c>
      <c r="BA252" s="38"/>
      <c r="BB252" s="38"/>
      <c r="BC252" s="38"/>
      <c r="BD252" s="38" t="s">
        <v>266</v>
      </c>
      <c r="BE252" s="59" t="s">
        <v>266</v>
      </c>
    </row>
    <row r="253" spans="1:57" ht="16.5" customHeight="1" x14ac:dyDescent="0.25">
      <c r="A253" s="32">
        <v>255</v>
      </c>
      <c r="B253" s="37">
        <v>1235021</v>
      </c>
      <c r="C253" s="38" t="s">
        <v>318</v>
      </c>
      <c r="D253" s="37" t="s">
        <v>400</v>
      </c>
      <c r="E253" s="37" t="s">
        <v>533</v>
      </c>
      <c r="F253" s="23"/>
      <c r="G253" s="37" t="s">
        <v>868</v>
      </c>
      <c r="H253" s="23" t="str">
        <f>VLOOKUP(G253,Sheet1!$A$22:$B$35,2)</f>
        <v>Quản trị khách sạn - nhà hàng</v>
      </c>
      <c r="I253" s="37" t="s">
        <v>190</v>
      </c>
      <c r="J253" s="40" t="s">
        <v>192</v>
      </c>
      <c r="K253" s="33" t="b">
        <f>IF(AND(J253="Nữ",OR(N253="Khá",N253="Giỏi")),"học bổng")</f>
        <v>0</v>
      </c>
      <c r="L253" s="37">
        <v>1994</v>
      </c>
      <c r="M253" s="23">
        <f t="shared" si="3"/>
        <v>24</v>
      </c>
      <c r="N253" s="40" t="s">
        <v>279</v>
      </c>
      <c r="O253" s="34" t="s">
        <v>196</v>
      </c>
      <c r="P253" s="40"/>
      <c r="Q253" s="40"/>
      <c r="R253" s="40"/>
      <c r="S253" s="38" t="s">
        <v>206</v>
      </c>
      <c r="T253" s="38"/>
      <c r="U253" s="38">
        <v>40</v>
      </c>
      <c r="V253" s="38" t="s">
        <v>91</v>
      </c>
      <c r="W253" s="32" t="s">
        <v>205</v>
      </c>
      <c r="X253" s="38" t="s">
        <v>863</v>
      </c>
      <c r="Y253" s="38" t="s">
        <v>213</v>
      </c>
      <c r="Z253" s="38" t="s">
        <v>213</v>
      </c>
      <c r="AA253" s="38" t="s">
        <v>296</v>
      </c>
      <c r="AB253" s="38"/>
      <c r="AC253" s="38" t="s">
        <v>185</v>
      </c>
      <c r="AD253" s="38" t="s">
        <v>103</v>
      </c>
      <c r="AE253" s="38" t="s">
        <v>235</v>
      </c>
      <c r="AF253" s="38"/>
      <c r="AG253" s="38" t="s">
        <v>330</v>
      </c>
      <c r="AH253" s="38" t="s">
        <v>863</v>
      </c>
      <c r="AI253" s="38" t="s">
        <v>235</v>
      </c>
      <c r="AJ253" s="38"/>
      <c r="AK253" s="38"/>
      <c r="AL253" s="38"/>
      <c r="AM253" s="38"/>
      <c r="AN253" s="41"/>
      <c r="AO253" s="41"/>
      <c r="AP253" s="41"/>
      <c r="AQ253" s="38"/>
      <c r="AR253" s="38"/>
      <c r="AS253" s="38"/>
      <c r="AT253" s="38"/>
      <c r="AU253" s="38"/>
      <c r="AV253" s="38"/>
      <c r="AW253" s="38" t="s">
        <v>266</v>
      </c>
      <c r="AX253" s="38" t="s">
        <v>266</v>
      </c>
      <c r="AY253" s="38" t="s">
        <v>266</v>
      </c>
      <c r="AZ253" s="38" t="s">
        <v>272</v>
      </c>
      <c r="BA253" s="38"/>
      <c r="BB253" s="38"/>
      <c r="BC253" s="38"/>
      <c r="BD253" s="38" t="s">
        <v>266</v>
      </c>
      <c r="BE253" s="59" t="s">
        <v>266</v>
      </c>
    </row>
    <row r="254" spans="1:57" ht="16.5" customHeight="1" x14ac:dyDescent="0.25">
      <c r="A254" s="32">
        <v>256</v>
      </c>
      <c r="B254" s="42">
        <v>1235017</v>
      </c>
      <c r="C254" s="43" t="s">
        <v>305</v>
      </c>
      <c r="D254" s="42" t="s">
        <v>348</v>
      </c>
      <c r="E254" s="42" t="s">
        <v>872</v>
      </c>
      <c r="F254" s="23"/>
      <c r="G254" s="42" t="s">
        <v>868</v>
      </c>
      <c r="H254" s="23" t="str">
        <f>VLOOKUP(G254,Sheet1!$A$22:$B$35,2)</f>
        <v>Quản trị khách sạn - nhà hàng</v>
      </c>
      <c r="I254" s="42" t="s">
        <v>190</v>
      </c>
      <c r="J254" s="44" t="s">
        <v>192</v>
      </c>
      <c r="K254" s="33" t="b">
        <f>IF(AND(J254="Nữ",OR(N254="Khá",N254="Giỏi")),"học bổng")</f>
        <v>0</v>
      </c>
      <c r="L254" s="42">
        <v>1994</v>
      </c>
      <c r="M254" s="23">
        <f t="shared" si="3"/>
        <v>24</v>
      </c>
      <c r="N254" s="44" t="s">
        <v>280</v>
      </c>
      <c r="O254" s="34" t="s">
        <v>195</v>
      </c>
      <c r="P254" s="44"/>
      <c r="Q254" s="44"/>
      <c r="R254" s="44"/>
      <c r="S254" s="43" t="s">
        <v>207</v>
      </c>
      <c r="T254" s="43"/>
      <c r="U254" s="43">
        <v>40</v>
      </c>
      <c r="V254" s="43" t="s">
        <v>92</v>
      </c>
      <c r="W254" s="32" t="s">
        <v>1117</v>
      </c>
      <c r="X254" s="43"/>
      <c r="Y254" s="43" t="s">
        <v>217</v>
      </c>
      <c r="Z254" s="43" t="s">
        <v>213</v>
      </c>
      <c r="AA254" s="43" t="s">
        <v>296</v>
      </c>
      <c r="AB254" s="43"/>
      <c r="AC254" s="43" t="s">
        <v>184</v>
      </c>
      <c r="AD254" s="43" t="s">
        <v>100</v>
      </c>
      <c r="AE254" s="43" t="s">
        <v>235</v>
      </c>
      <c r="AF254" s="43"/>
      <c r="AG254" s="43" t="s">
        <v>229</v>
      </c>
      <c r="AH254" s="43"/>
      <c r="AI254" s="43" t="s">
        <v>234</v>
      </c>
      <c r="AJ254" s="43" t="s">
        <v>873</v>
      </c>
      <c r="AK254" s="43" t="s">
        <v>188</v>
      </c>
      <c r="AL254" s="43"/>
      <c r="AM254" s="43"/>
      <c r="AN254" s="45"/>
      <c r="AO254" s="45"/>
      <c r="AP254" s="45"/>
      <c r="AQ254" s="43"/>
      <c r="AR254" s="43" t="s">
        <v>256</v>
      </c>
      <c r="AS254" s="43"/>
      <c r="AT254" s="43"/>
      <c r="AU254" s="43"/>
      <c r="AV254" s="43"/>
      <c r="AW254" s="43" t="s">
        <v>266</v>
      </c>
      <c r="AX254" s="43" t="s">
        <v>266</v>
      </c>
      <c r="AY254" s="43" t="s">
        <v>266</v>
      </c>
      <c r="AZ254" s="43" t="s">
        <v>270</v>
      </c>
      <c r="BA254" s="43"/>
      <c r="BB254" s="43"/>
      <c r="BC254" s="43"/>
      <c r="BD254" s="43" t="s">
        <v>265</v>
      </c>
      <c r="BE254" s="60" t="s">
        <v>265</v>
      </c>
    </row>
    <row r="255" spans="1:57" ht="16.5" customHeight="1" x14ac:dyDescent="0.25">
      <c r="A255" s="32">
        <v>257</v>
      </c>
      <c r="B255" s="42">
        <v>1235025</v>
      </c>
      <c r="C255" s="43" t="s">
        <v>305</v>
      </c>
      <c r="D255" s="42" t="s">
        <v>479</v>
      </c>
      <c r="E255" s="42" t="s">
        <v>876</v>
      </c>
      <c r="F255" s="23"/>
      <c r="G255" s="42" t="s">
        <v>868</v>
      </c>
      <c r="H255" s="23" t="str">
        <f>VLOOKUP(G255,Sheet1!$A$22:$B$35,2)</f>
        <v>Quản trị khách sạn - nhà hàng</v>
      </c>
      <c r="I255" s="42" t="s">
        <v>190</v>
      </c>
      <c r="J255" s="44" t="s">
        <v>192</v>
      </c>
      <c r="K255" s="33" t="b">
        <f>IF(AND(J255="Nữ",OR(N255="Khá",N255="Giỏi")),"học bổng")</f>
        <v>0</v>
      </c>
      <c r="L255" s="42">
        <v>1991</v>
      </c>
      <c r="M255" s="23">
        <f t="shared" si="3"/>
        <v>27</v>
      </c>
      <c r="N255" s="44" t="s">
        <v>280</v>
      </c>
      <c r="O255" s="34" t="s">
        <v>196</v>
      </c>
      <c r="P255" s="44"/>
      <c r="Q255" s="44"/>
      <c r="R255" s="44"/>
      <c r="S255" s="43" t="s">
        <v>207</v>
      </c>
      <c r="T255" s="43" t="s">
        <v>854</v>
      </c>
      <c r="U255" s="43">
        <v>50</v>
      </c>
      <c r="V255" s="43" t="s">
        <v>92</v>
      </c>
      <c r="W255" s="32" t="s">
        <v>205</v>
      </c>
      <c r="X255" s="43" t="s">
        <v>877</v>
      </c>
      <c r="Y255" s="43" t="s">
        <v>213</v>
      </c>
      <c r="Z255" s="43" t="s">
        <v>213</v>
      </c>
      <c r="AA255" s="43" t="s">
        <v>296</v>
      </c>
      <c r="AB255" s="43"/>
      <c r="AC255" s="43" t="s">
        <v>186</v>
      </c>
      <c r="AD255" s="43" t="s">
        <v>99</v>
      </c>
      <c r="AE255" s="43" t="s">
        <v>235</v>
      </c>
      <c r="AF255" s="43"/>
      <c r="AG255" s="43" t="s">
        <v>330</v>
      </c>
      <c r="AH255" s="43" t="s">
        <v>863</v>
      </c>
      <c r="AI255" s="43" t="s">
        <v>235</v>
      </c>
      <c r="AJ255" s="43"/>
      <c r="AK255" s="43"/>
      <c r="AL255" s="43"/>
      <c r="AM255" s="43"/>
      <c r="AN255" s="45"/>
      <c r="AO255" s="45"/>
      <c r="AP255" s="45"/>
      <c r="AQ255" s="43"/>
      <c r="AR255" s="43"/>
      <c r="AS255" s="43"/>
      <c r="AT255" s="43"/>
      <c r="AU255" s="43"/>
      <c r="AV255" s="43"/>
      <c r="AW255" s="43" t="s">
        <v>266</v>
      </c>
      <c r="AX255" s="43" t="s">
        <v>266</v>
      </c>
      <c r="AY255" s="43" t="s">
        <v>266</v>
      </c>
      <c r="AZ255" s="43" t="s">
        <v>270</v>
      </c>
      <c r="BA255" s="43"/>
      <c r="BB255" s="43"/>
      <c r="BC255" s="43"/>
      <c r="BD255" s="43" t="s">
        <v>265</v>
      </c>
      <c r="BE255" s="60" t="s">
        <v>265</v>
      </c>
    </row>
    <row r="256" spans="1:57" ht="16.5" customHeight="1" x14ac:dyDescent="0.25">
      <c r="A256" s="32">
        <v>258</v>
      </c>
      <c r="B256" s="37">
        <v>1235016</v>
      </c>
      <c r="C256" s="38" t="s">
        <v>305</v>
      </c>
      <c r="D256" s="37" t="s">
        <v>421</v>
      </c>
      <c r="E256" s="37" t="s">
        <v>349</v>
      </c>
      <c r="F256" s="23"/>
      <c r="G256" s="37" t="s">
        <v>868</v>
      </c>
      <c r="H256" s="23" t="str">
        <f>VLOOKUP(G256,Sheet1!$A$22:$B$35,2)</f>
        <v>Quản trị khách sạn - nhà hàng</v>
      </c>
      <c r="I256" s="37" t="s">
        <v>190</v>
      </c>
      <c r="J256" s="40" t="s">
        <v>192</v>
      </c>
      <c r="K256" s="33" t="b">
        <f>IF(AND(J256="Nữ",OR(N256="Khá",N256="Giỏi")),"học bổng")</f>
        <v>0</v>
      </c>
      <c r="L256" s="37">
        <v>1988</v>
      </c>
      <c r="M256" s="23">
        <f t="shared" si="3"/>
        <v>30</v>
      </c>
      <c r="N256" s="40" t="s">
        <v>281</v>
      </c>
      <c r="O256" s="34" t="s">
        <v>196</v>
      </c>
      <c r="P256" s="40"/>
      <c r="Q256" s="40"/>
      <c r="R256" s="40"/>
      <c r="S256" s="38" t="s">
        <v>207</v>
      </c>
      <c r="T256" s="38"/>
      <c r="U256" s="38">
        <v>40</v>
      </c>
      <c r="V256" s="38" t="s">
        <v>92</v>
      </c>
      <c r="W256" s="32" t="s">
        <v>205</v>
      </c>
      <c r="X256" s="43" t="s">
        <v>877</v>
      </c>
      <c r="Y256" s="38" t="s">
        <v>213</v>
      </c>
      <c r="Z256" s="38" t="s">
        <v>213</v>
      </c>
      <c r="AA256" s="38" t="s">
        <v>296</v>
      </c>
      <c r="AB256" s="38"/>
      <c r="AC256" s="38" t="s">
        <v>184</v>
      </c>
      <c r="AD256" s="38" t="s">
        <v>99</v>
      </c>
      <c r="AE256" s="38" t="s">
        <v>235</v>
      </c>
      <c r="AF256" s="38"/>
      <c r="AG256" s="38" t="s">
        <v>330</v>
      </c>
      <c r="AH256" s="43" t="s">
        <v>863</v>
      </c>
      <c r="AI256" s="38" t="s">
        <v>235</v>
      </c>
      <c r="AJ256" s="38"/>
      <c r="AK256" s="38"/>
      <c r="AL256" s="38"/>
      <c r="AM256" s="38"/>
      <c r="AN256" s="41"/>
      <c r="AO256" s="41"/>
      <c r="AP256" s="41"/>
      <c r="AQ256" s="38"/>
      <c r="AR256" s="38"/>
      <c r="AS256" s="38"/>
      <c r="AT256" s="38"/>
      <c r="AU256" s="38"/>
      <c r="AV256" s="38"/>
      <c r="AW256" s="38" t="s">
        <v>266</v>
      </c>
      <c r="AX256" s="38" t="s">
        <v>266</v>
      </c>
      <c r="AY256" s="38" t="s">
        <v>266</v>
      </c>
      <c r="AZ256" s="38" t="s">
        <v>271</v>
      </c>
      <c r="BA256" s="38"/>
      <c r="BB256" s="38"/>
      <c r="BC256" s="38"/>
      <c r="BD256" s="38" t="s">
        <v>266</v>
      </c>
      <c r="BE256" s="59" t="s">
        <v>266</v>
      </c>
    </row>
    <row r="257" spans="1:57" ht="16.5" customHeight="1" x14ac:dyDescent="0.25">
      <c r="A257" s="32">
        <v>259</v>
      </c>
      <c r="B257" s="37">
        <v>1235026</v>
      </c>
      <c r="C257" s="38" t="s">
        <v>317</v>
      </c>
      <c r="D257" s="37" t="s">
        <v>319</v>
      </c>
      <c r="E257" s="37" t="s">
        <v>878</v>
      </c>
      <c r="F257" s="23"/>
      <c r="G257" s="37" t="s">
        <v>868</v>
      </c>
      <c r="H257" s="23" t="str">
        <f>VLOOKUP(G257,Sheet1!$A$22:$B$35,2)</f>
        <v>Quản trị khách sạn - nhà hàng</v>
      </c>
      <c r="I257" s="37" t="s">
        <v>190</v>
      </c>
      <c r="J257" s="40" t="s">
        <v>193</v>
      </c>
      <c r="K257" s="33" t="str">
        <f>IF(AND(J257="Nữ",OR(N257="Khá",N257="Giỏi")),"học bổng")</f>
        <v>học bổng</v>
      </c>
      <c r="L257" s="37">
        <v>1993</v>
      </c>
      <c r="M257" s="23">
        <f t="shared" si="3"/>
        <v>25</v>
      </c>
      <c r="N257" s="40" t="s">
        <v>280</v>
      </c>
      <c r="O257" s="34" t="s">
        <v>195</v>
      </c>
      <c r="P257" s="40"/>
      <c r="Q257" s="40"/>
      <c r="R257" s="40"/>
      <c r="S257" s="38" t="s">
        <v>207</v>
      </c>
      <c r="T257" s="38"/>
      <c r="U257" s="38">
        <v>40</v>
      </c>
      <c r="V257" s="38" t="s">
        <v>92</v>
      </c>
      <c r="W257" s="32" t="s">
        <v>1118</v>
      </c>
      <c r="X257" s="38"/>
      <c r="Y257" s="38" t="s">
        <v>217</v>
      </c>
      <c r="Z257" s="38" t="s">
        <v>217</v>
      </c>
      <c r="AA257" s="38" t="s">
        <v>296</v>
      </c>
      <c r="AB257" s="38"/>
      <c r="AC257" s="38" t="s">
        <v>93</v>
      </c>
      <c r="AD257" s="38" t="s">
        <v>99</v>
      </c>
      <c r="AE257" s="38" t="s">
        <v>235</v>
      </c>
      <c r="AF257" s="38"/>
      <c r="AG257" s="38" t="s">
        <v>330</v>
      </c>
      <c r="AH257" s="38" t="s">
        <v>860</v>
      </c>
      <c r="AI257" s="38" t="s">
        <v>235</v>
      </c>
      <c r="AJ257" s="38"/>
      <c r="AK257" s="38"/>
      <c r="AL257" s="38"/>
      <c r="AM257" s="38"/>
      <c r="AN257" s="41"/>
      <c r="AO257" s="41"/>
      <c r="AP257" s="41"/>
      <c r="AQ257" s="38"/>
      <c r="AR257" s="38"/>
      <c r="AS257" s="38"/>
      <c r="AT257" s="38"/>
      <c r="AU257" s="38"/>
      <c r="AV257" s="38"/>
      <c r="AW257" s="38" t="s">
        <v>265</v>
      </c>
      <c r="AX257" s="38" t="s">
        <v>265</v>
      </c>
      <c r="AY257" s="38" t="s">
        <v>265</v>
      </c>
      <c r="AZ257" s="38" t="s">
        <v>271</v>
      </c>
      <c r="BA257" s="38"/>
      <c r="BB257" s="38"/>
      <c r="BC257" s="38"/>
      <c r="BD257" s="38" t="s">
        <v>265</v>
      </c>
      <c r="BE257" s="59" t="s">
        <v>265</v>
      </c>
    </row>
    <row r="258" spans="1:57" ht="16.5" customHeight="1" x14ac:dyDescent="0.25">
      <c r="A258" s="32">
        <v>260</v>
      </c>
      <c r="B258" s="37">
        <v>1235110</v>
      </c>
      <c r="C258" s="38" t="s">
        <v>456</v>
      </c>
      <c r="D258" s="37" t="s">
        <v>879</v>
      </c>
      <c r="E258" s="37" t="s">
        <v>504</v>
      </c>
      <c r="F258" s="23"/>
      <c r="G258" s="37" t="s">
        <v>868</v>
      </c>
      <c r="H258" s="23" t="str">
        <f>VLOOKUP(G258,Sheet1!$A$22:$B$35,2)</f>
        <v>Quản trị khách sạn - nhà hàng</v>
      </c>
      <c r="I258" s="37" t="s">
        <v>190</v>
      </c>
      <c r="J258" s="40" t="s">
        <v>192</v>
      </c>
      <c r="K258" s="33" t="b">
        <f>IF(AND(J258="Nữ",OR(N258="Khá",N258="Giỏi")),"học bổng")</f>
        <v>0</v>
      </c>
      <c r="L258" s="37">
        <v>1994</v>
      </c>
      <c r="M258" s="23">
        <f t="shared" si="3"/>
        <v>24</v>
      </c>
      <c r="N258" s="40" t="s">
        <v>280</v>
      </c>
      <c r="O258" s="34" t="s">
        <v>195</v>
      </c>
      <c r="P258" s="40"/>
      <c r="Q258" s="40"/>
      <c r="R258" s="40"/>
      <c r="S258" s="38" t="s">
        <v>207</v>
      </c>
      <c r="T258" s="38"/>
      <c r="U258" s="38">
        <v>40</v>
      </c>
      <c r="V258" s="38" t="s">
        <v>92</v>
      </c>
      <c r="W258" s="32" t="s">
        <v>1113</v>
      </c>
      <c r="X258" s="38"/>
      <c r="Y258" s="38" t="s">
        <v>213</v>
      </c>
      <c r="Z258" s="38" t="s">
        <v>213</v>
      </c>
      <c r="AA258" s="38" t="s">
        <v>296</v>
      </c>
      <c r="AB258" s="38"/>
      <c r="AC258" s="38" t="s">
        <v>93</v>
      </c>
      <c r="AD258" s="38" t="s">
        <v>100</v>
      </c>
      <c r="AE258" s="38" t="s">
        <v>235</v>
      </c>
      <c r="AF258" s="38"/>
      <c r="AG258" s="38" t="s">
        <v>229</v>
      </c>
      <c r="AH258" s="38"/>
      <c r="AI258" s="38" t="s">
        <v>235</v>
      </c>
      <c r="AJ258" s="38"/>
      <c r="AK258" s="38"/>
      <c r="AL258" s="38"/>
      <c r="AM258" s="38"/>
      <c r="AN258" s="41"/>
      <c r="AO258" s="41"/>
      <c r="AP258" s="41"/>
      <c r="AQ258" s="38"/>
      <c r="AR258" s="38"/>
      <c r="AS258" s="38"/>
      <c r="AT258" s="38"/>
      <c r="AU258" s="38"/>
      <c r="AV258" s="38"/>
      <c r="AW258" s="38" t="s">
        <v>266</v>
      </c>
      <c r="AX258" s="38" t="s">
        <v>266</v>
      </c>
      <c r="AY258" s="38" t="s">
        <v>266</v>
      </c>
      <c r="AZ258" s="38" t="s">
        <v>270</v>
      </c>
      <c r="BA258" s="38"/>
      <c r="BB258" s="38"/>
      <c r="BC258" s="38"/>
      <c r="BD258" s="38" t="s">
        <v>266</v>
      </c>
      <c r="BE258" s="59" t="s">
        <v>266</v>
      </c>
    </row>
    <row r="259" spans="1:57" ht="16.5" customHeight="1" x14ac:dyDescent="0.25">
      <c r="A259" s="32">
        <v>261</v>
      </c>
      <c r="B259" s="37">
        <v>1235001</v>
      </c>
      <c r="C259" s="38" t="s">
        <v>476</v>
      </c>
      <c r="D259" s="37" t="s">
        <v>319</v>
      </c>
      <c r="E259" s="37" t="s">
        <v>880</v>
      </c>
      <c r="F259" s="23"/>
      <c r="G259" s="37" t="s">
        <v>868</v>
      </c>
      <c r="H259" s="23" t="str">
        <f>VLOOKUP(G259,Sheet1!$A$22:$B$35,2)</f>
        <v>Quản trị khách sạn - nhà hàng</v>
      </c>
      <c r="I259" s="37" t="s">
        <v>190</v>
      </c>
      <c r="J259" s="40" t="s">
        <v>193</v>
      </c>
      <c r="K259" s="33" t="str">
        <f>IF(AND(J259="Nữ",OR(N259="Khá",N259="Giỏi")),"học bổng")</f>
        <v>học bổng</v>
      </c>
      <c r="L259" s="37">
        <v>1990</v>
      </c>
      <c r="M259" s="23">
        <f t="shared" ref="M259:M322" si="4">2018-L259:L738</f>
        <v>28</v>
      </c>
      <c r="N259" s="40" t="s">
        <v>281</v>
      </c>
      <c r="O259" s="34" t="s">
        <v>195</v>
      </c>
      <c r="P259" s="40"/>
      <c r="Q259" s="40"/>
      <c r="R259" s="40"/>
      <c r="S259" s="38" t="s">
        <v>205</v>
      </c>
      <c r="T259" s="38" t="s">
        <v>881</v>
      </c>
      <c r="U259" s="38">
        <v>40</v>
      </c>
      <c r="V259" s="38" t="s">
        <v>91</v>
      </c>
      <c r="W259" s="32" t="s">
        <v>1118</v>
      </c>
      <c r="X259" s="38"/>
      <c r="Y259" s="38" t="s">
        <v>217</v>
      </c>
      <c r="Z259" s="38" t="s">
        <v>217</v>
      </c>
      <c r="AA259" s="38" t="s">
        <v>298</v>
      </c>
      <c r="AB259" s="38"/>
      <c r="AC259" s="38" t="s">
        <v>93</v>
      </c>
      <c r="AD259" s="38" t="s">
        <v>100</v>
      </c>
      <c r="AE259" s="38" t="s">
        <v>235</v>
      </c>
      <c r="AF259" s="38"/>
      <c r="AG259" s="38" t="s">
        <v>229</v>
      </c>
      <c r="AH259" s="38"/>
      <c r="AI259" s="38" t="s">
        <v>234</v>
      </c>
      <c r="AJ259" s="38"/>
      <c r="AK259" s="38" t="s">
        <v>238</v>
      </c>
      <c r="AL259" s="38"/>
      <c r="AM259" s="38"/>
      <c r="AN259" s="41"/>
      <c r="AO259" s="41"/>
      <c r="AP259" s="41"/>
      <c r="AQ259" s="38"/>
      <c r="AR259" s="38"/>
      <c r="AS259" s="38"/>
      <c r="AT259" s="38"/>
      <c r="AU259" s="38"/>
      <c r="AV259" s="38"/>
      <c r="AW259" s="38" t="s">
        <v>266</v>
      </c>
      <c r="AX259" s="38" t="s">
        <v>265</v>
      </c>
      <c r="AY259" s="38" t="s">
        <v>265</v>
      </c>
      <c r="AZ259" s="38" t="s">
        <v>270</v>
      </c>
      <c r="BA259" s="38"/>
      <c r="BB259" s="38"/>
      <c r="BC259" s="38"/>
      <c r="BD259" s="38" t="s">
        <v>265</v>
      </c>
      <c r="BE259" s="59" t="s">
        <v>265</v>
      </c>
    </row>
    <row r="260" spans="1:57" ht="16.5" customHeight="1" x14ac:dyDescent="0.25">
      <c r="A260" s="32">
        <v>262</v>
      </c>
      <c r="B260" s="37">
        <v>1235128</v>
      </c>
      <c r="C260" s="38" t="s">
        <v>628</v>
      </c>
      <c r="D260" s="37" t="s">
        <v>370</v>
      </c>
      <c r="E260" s="37" t="s">
        <v>882</v>
      </c>
      <c r="F260" s="23"/>
      <c r="G260" s="37" t="s">
        <v>868</v>
      </c>
      <c r="H260" s="23" t="str">
        <f>VLOOKUP(G260,Sheet1!$A$22:$B$35,2)</f>
        <v>Quản trị khách sạn - nhà hàng</v>
      </c>
      <c r="I260" s="37" t="s">
        <v>190</v>
      </c>
      <c r="J260" s="40" t="s">
        <v>192</v>
      </c>
      <c r="K260" s="33" t="b">
        <f>IF(AND(J260="Nữ",OR(N260="Khá",N260="Giỏi")),"học bổng")</f>
        <v>0</v>
      </c>
      <c r="L260" s="37">
        <v>1991</v>
      </c>
      <c r="M260" s="23">
        <f t="shared" si="4"/>
        <v>27</v>
      </c>
      <c r="N260" s="40" t="s">
        <v>280</v>
      </c>
      <c r="O260" s="34" t="s">
        <v>195</v>
      </c>
      <c r="P260" s="40"/>
      <c r="Q260" s="40"/>
      <c r="R260" s="40"/>
      <c r="S260" s="38" t="s">
        <v>207</v>
      </c>
      <c r="T260" s="38"/>
      <c r="U260" s="38">
        <v>40</v>
      </c>
      <c r="V260" s="38" t="s">
        <v>92</v>
      </c>
      <c r="W260" s="32" t="s">
        <v>1113</v>
      </c>
      <c r="X260" s="38"/>
      <c r="Y260" s="38" t="s">
        <v>213</v>
      </c>
      <c r="Z260" s="38" t="s">
        <v>213</v>
      </c>
      <c r="AA260" s="38" t="s">
        <v>296</v>
      </c>
      <c r="AB260" s="38"/>
      <c r="AC260" s="38" t="s">
        <v>184</v>
      </c>
      <c r="AD260" s="38" t="s">
        <v>100</v>
      </c>
      <c r="AE260" s="38" t="s">
        <v>235</v>
      </c>
      <c r="AF260" s="38"/>
      <c r="AG260" s="38" t="s">
        <v>229</v>
      </c>
      <c r="AH260" s="38"/>
      <c r="AI260" s="38" t="s">
        <v>235</v>
      </c>
      <c r="AJ260" s="38"/>
      <c r="AK260" s="38"/>
      <c r="AL260" s="38"/>
      <c r="AM260" s="38"/>
      <c r="AN260" s="41"/>
      <c r="AO260" s="41"/>
      <c r="AP260" s="41"/>
      <c r="AQ260" s="38"/>
      <c r="AR260" s="38"/>
      <c r="AS260" s="38"/>
      <c r="AT260" s="38"/>
      <c r="AU260" s="38"/>
      <c r="AV260" s="38"/>
      <c r="AW260" s="38" t="s">
        <v>266</v>
      </c>
      <c r="AX260" s="38" t="s">
        <v>266</v>
      </c>
      <c r="AY260" s="38" t="s">
        <v>265</v>
      </c>
      <c r="AZ260" s="38" t="s">
        <v>270</v>
      </c>
      <c r="BA260" s="38"/>
      <c r="BB260" s="38"/>
      <c r="BC260" s="38"/>
      <c r="BD260" s="38" t="s">
        <v>266</v>
      </c>
      <c r="BE260" s="59" t="s">
        <v>266</v>
      </c>
    </row>
    <row r="261" spans="1:57" ht="16.5" customHeight="1" x14ac:dyDescent="0.25">
      <c r="A261" s="32">
        <v>263</v>
      </c>
      <c r="B261" s="37">
        <v>1135039</v>
      </c>
      <c r="C261" s="38" t="s">
        <v>305</v>
      </c>
      <c r="D261" s="37" t="s">
        <v>883</v>
      </c>
      <c r="E261" s="37" t="s">
        <v>339</v>
      </c>
      <c r="F261" s="23"/>
      <c r="G261" s="37" t="s">
        <v>868</v>
      </c>
      <c r="H261" s="23" t="str">
        <f>VLOOKUP(G261,Sheet1!$A$22:$B$35,2)</f>
        <v>Quản trị khách sạn - nhà hàng</v>
      </c>
      <c r="I261" s="37" t="s">
        <v>190</v>
      </c>
      <c r="J261" s="40" t="s">
        <v>193</v>
      </c>
      <c r="K261" s="33" t="str">
        <f>IF(AND(J261="Nữ",OR(N261="Khá",N261="Giỏi")),"học bổng")</f>
        <v>học bổng</v>
      </c>
      <c r="L261" s="37">
        <v>1993</v>
      </c>
      <c r="M261" s="23">
        <f t="shared" si="4"/>
        <v>25</v>
      </c>
      <c r="N261" s="40" t="s">
        <v>281</v>
      </c>
      <c r="O261" s="34" t="s">
        <v>195</v>
      </c>
      <c r="P261" s="40"/>
      <c r="Q261" s="40"/>
      <c r="R261" s="40"/>
      <c r="S261" s="38" t="s">
        <v>207</v>
      </c>
      <c r="T261" s="38"/>
      <c r="U261" s="38">
        <v>40</v>
      </c>
      <c r="V261" s="38" t="s">
        <v>90</v>
      </c>
      <c r="W261" s="32" t="s">
        <v>1113</v>
      </c>
      <c r="X261" s="38"/>
      <c r="Y261" s="38" t="s">
        <v>217</v>
      </c>
      <c r="Z261" s="38" t="s">
        <v>213</v>
      </c>
      <c r="AA261" s="38" t="s">
        <v>296</v>
      </c>
      <c r="AB261" s="38"/>
      <c r="AC261" s="38" t="s">
        <v>184</v>
      </c>
      <c r="AD261" s="38" t="s">
        <v>100</v>
      </c>
      <c r="AE261" s="38" t="s">
        <v>235</v>
      </c>
      <c r="AF261" s="38"/>
      <c r="AG261" s="38" t="s">
        <v>229</v>
      </c>
      <c r="AH261" s="38"/>
      <c r="AI261" s="38" t="s">
        <v>235</v>
      </c>
      <c r="AJ261" s="38"/>
      <c r="AK261" s="38"/>
      <c r="AL261" s="38"/>
      <c r="AM261" s="38"/>
      <c r="AN261" s="41"/>
      <c r="AO261" s="41"/>
      <c r="AP261" s="41"/>
      <c r="AQ261" s="38"/>
      <c r="AR261" s="38"/>
      <c r="AS261" s="38"/>
      <c r="AT261" s="38"/>
      <c r="AU261" s="38"/>
      <c r="AV261" s="38"/>
      <c r="AW261" s="38" t="s">
        <v>265</v>
      </c>
      <c r="AX261" s="38" t="s">
        <v>265</v>
      </c>
      <c r="AY261" s="38" t="s">
        <v>265</v>
      </c>
      <c r="AZ261" s="38" t="s">
        <v>270</v>
      </c>
      <c r="BA261" s="38"/>
      <c r="BB261" s="38"/>
      <c r="BC261" s="38"/>
      <c r="BD261" s="38" t="s">
        <v>265</v>
      </c>
      <c r="BE261" s="59" t="s">
        <v>265</v>
      </c>
    </row>
    <row r="262" spans="1:57" ht="16.5" customHeight="1" x14ac:dyDescent="0.25">
      <c r="A262" s="32">
        <v>264</v>
      </c>
      <c r="B262" s="37">
        <v>1235116</v>
      </c>
      <c r="C262" s="38" t="s">
        <v>311</v>
      </c>
      <c r="D262" s="37" t="s">
        <v>396</v>
      </c>
      <c r="E262" s="37" t="s">
        <v>539</v>
      </c>
      <c r="F262" s="23"/>
      <c r="G262" s="37" t="s">
        <v>868</v>
      </c>
      <c r="H262" s="23" t="str">
        <f>VLOOKUP(G262,Sheet1!$A$22:$B$35,2)</f>
        <v>Quản trị khách sạn - nhà hàng</v>
      </c>
      <c r="I262" s="37" t="s">
        <v>190</v>
      </c>
      <c r="J262" s="40" t="s">
        <v>193</v>
      </c>
      <c r="K262" s="33" t="str">
        <f>IF(AND(J262="Nữ",OR(N262="Khá",N262="Giỏi")),"học bổng")</f>
        <v>học bổng</v>
      </c>
      <c r="L262" s="37">
        <v>1992</v>
      </c>
      <c r="M262" s="23">
        <f t="shared" si="4"/>
        <v>26</v>
      </c>
      <c r="N262" s="40" t="s">
        <v>281</v>
      </c>
      <c r="O262" s="34" t="s">
        <v>199</v>
      </c>
      <c r="P262" s="40"/>
      <c r="Q262" s="40"/>
      <c r="R262" s="40"/>
      <c r="S262" s="38"/>
      <c r="T262" s="38"/>
      <c r="U262" s="38"/>
      <c r="V262" s="38"/>
      <c r="W262" s="32" t="e">
        <v>#N/A</v>
      </c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 t="s">
        <v>244</v>
      </c>
      <c r="AM262" s="38"/>
      <c r="AN262" s="41"/>
      <c r="AO262" s="41"/>
      <c r="AP262" s="41"/>
      <c r="AQ262" s="38"/>
      <c r="AR262" s="38"/>
      <c r="AS262" s="38"/>
      <c r="AT262" s="38"/>
      <c r="AU262" s="38"/>
      <c r="AV262" s="38"/>
      <c r="AW262" s="38" t="s">
        <v>266</v>
      </c>
      <c r="AX262" s="38" t="s">
        <v>266</v>
      </c>
      <c r="AY262" s="38" t="s">
        <v>266</v>
      </c>
      <c r="AZ262" s="38" t="s">
        <v>272</v>
      </c>
      <c r="BA262" s="38"/>
      <c r="BB262" s="38"/>
      <c r="BC262" s="38"/>
      <c r="BD262" s="38" t="s">
        <v>266</v>
      </c>
      <c r="BE262" s="59" t="s">
        <v>266</v>
      </c>
    </row>
    <row r="263" spans="1:57" ht="16.5" customHeight="1" x14ac:dyDescent="0.25">
      <c r="A263" s="32">
        <v>265</v>
      </c>
      <c r="B263" s="37">
        <v>1235036</v>
      </c>
      <c r="C263" s="38" t="s">
        <v>476</v>
      </c>
      <c r="D263" s="37" t="s">
        <v>884</v>
      </c>
      <c r="E263" s="37" t="s">
        <v>885</v>
      </c>
      <c r="F263" s="23"/>
      <c r="G263" s="37" t="s">
        <v>868</v>
      </c>
      <c r="H263" s="23" t="str">
        <f>VLOOKUP(G263,Sheet1!$A$22:$B$35,2)</f>
        <v>Quản trị khách sạn - nhà hàng</v>
      </c>
      <c r="I263" s="37" t="s">
        <v>190</v>
      </c>
      <c r="J263" s="40" t="s">
        <v>193</v>
      </c>
      <c r="K263" s="33" t="str">
        <f>IF(AND(J263="Nữ",OR(N263="Khá",N263="Giỏi")),"học bổng")</f>
        <v>học bổng</v>
      </c>
      <c r="L263" s="37">
        <v>1993</v>
      </c>
      <c r="M263" s="23">
        <f t="shared" si="4"/>
        <v>25</v>
      </c>
      <c r="N263" s="40" t="s">
        <v>280</v>
      </c>
      <c r="O263" s="34" t="s">
        <v>196</v>
      </c>
      <c r="P263" s="40"/>
      <c r="Q263" s="40"/>
      <c r="R263" s="40"/>
      <c r="S263" s="38" t="s">
        <v>206</v>
      </c>
      <c r="T263" s="38"/>
      <c r="U263" s="38">
        <v>40</v>
      </c>
      <c r="V263" s="38" t="s">
        <v>91</v>
      </c>
      <c r="W263" s="32" t="s">
        <v>1118</v>
      </c>
      <c r="X263" s="38"/>
      <c r="Y263" s="38" t="s">
        <v>217</v>
      </c>
      <c r="Z263" s="38" t="s">
        <v>213</v>
      </c>
      <c r="AA263" s="38" t="s">
        <v>297</v>
      </c>
      <c r="AB263" s="38"/>
      <c r="AC263" s="38" t="s">
        <v>185</v>
      </c>
      <c r="AD263" s="38" t="s">
        <v>99</v>
      </c>
      <c r="AE263" s="38" t="s">
        <v>235</v>
      </c>
      <c r="AF263" s="38"/>
      <c r="AG263" s="38" t="s">
        <v>229</v>
      </c>
      <c r="AH263" s="38"/>
      <c r="AI263" s="38" t="s">
        <v>235</v>
      </c>
      <c r="AJ263" s="38"/>
      <c r="AK263" s="38"/>
      <c r="AL263" s="38"/>
      <c r="AM263" s="38"/>
      <c r="AN263" s="41"/>
      <c r="AO263" s="41"/>
      <c r="AP263" s="41"/>
      <c r="AQ263" s="38"/>
      <c r="AR263" s="38"/>
      <c r="AS263" s="38"/>
      <c r="AT263" s="38"/>
      <c r="AU263" s="38"/>
      <c r="AV263" s="38"/>
      <c r="AW263" s="38" t="s">
        <v>266</v>
      </c>
      <c r="AX263" s="38" t="s">
        <v>266</v>
      </c>
      <c r="AY263" s="38" t="s">
        <v>266</v>
      </c>
      <c r="AZ263" s="38" t="s">
        <v>271</v>
      </c>
      <c r="BA263" s="38"/>
      <c r="BB263" s="38"/>
      <c r="BC263" s="38"/>
      <c r="BD263" s="38" t="s">
        <v>266</v>
      </c>
      <c r="BE263" s="59" t="s">
        <v>266</v>
      </c>
    </row>
    <row r="264" spans="1:57" ht="16.5" customHeight="1" x14ac:dyDescent="0.25">
      <c r="A264" s="32">
        <v>266</v>
      </c>
      <c r="B264" s="37">
        <v>1235131</v>
      </c>
      <c r="C264" s="38" t="s">
        <v>305</v>
      </c>
      <c r="D264" s="37" t="s">
        <v>324</v>
      </c>
      <c r="E264" s="37" t="s">
        <v>886</v>
      </c>
      <c r="F264" s="23"/>
      <c r="G264" s="37" t="s">
        <v>868</v>
      </c>
      <c r="H264" s="23" t="str">
        <f>VLOOKUP(G264,Sheet1!$A$22:$B$35,2)</f>
        <v>Quản trị khách sạn - nhà hàng</v>
      </c>
      <c r="I264" s="37" t="s">
        <v>190</v>
      </c>
      <c r="J264" s="40" t="s">
        <v>192</v>
      </c>
      <c r="K264" s="33" t="b">
        <f>IF(AND(J264="Nữ",OR(N264="Khá",N264="Giỏi")),"học bổng")</f>
        <v>0</v>
      </c>
      <c r="L264" s="37">
        <v>1993</v>
      </c>
      <c r="M264" s="23">
        <f t="shared" si="4"/>
        <v>25</v>
      </c>
      <c r="N264" s="40" t="s">
        <v>281</v>
      </c>
      <c r="O264" s="34" t="s">
        <v>195</v>
      </c>
      <c r="P264" s="40"/>
      <c r="Q264" s="40"/>
      <c r="R264" s="40"/>
      <c r="S264" s="38" t="s">
        <v>207</v>
      </c>
      <c r="T264" s="38"/>
      <c r="U264" s="38">
        <v>40</v>
      </c>
      <c r="V264" s="38" t="s">
        <v>91</v>
      </c>
      <c r="W264" s="32" t="s">
        <v>1113</v>
      </c>
      <c r="X264" s="38"/>
      <c r="Y264" s="38" t="s">
        <v>217</v>
      </c>
      <c r="Z264" s="38" t="s">
        <v>217</v>
      </c>
      <c r="AA264" s="38" t="s">
        <v>297</v>
      </c>
      <c r="AB264" s="38"/>
      <c r="AC264" s="38" t="s">
        <v>184</v>
      </c>
      <c r="AD264" s="38" t="s">
        <v>99</v>
      </c>
      <c r="AE264" s="38" t="s">
        <v>235</v>
      </c>
      <c r="AF264" s="38"/>
      <c r="AG264" s="38" t="s">
        <v>229</v>
      </c>
      <c r="AH264" s="38"/>
      <c r="AI264" s="38" t="s">
        <v>235</v>
      </c>
      <c r="AJ264" s="38"/>
      <c r="AK264" s="38"/>
      <c r="AL264" s="38"/>
      <c r="AM264" s="38"/>
      <c r="AN264" s="41"/>
      <c r="AO264" s="41"/>
      <c r="AP264" s="41"/>
      <c r="AQ264" s="38"/>
      <c r="AR264" s="38"/>
      <c r="AS264" s="38"/>
      <c r="AT264" s="38"/>
      <c r="AU264" s="38"/>
      <c r="AV264" s="38"/>
      <c r="AW264" s="38" t="s">
        <v>265</v>
      </c>
      <c r="AX264" s="38" t="s">
        <v>265</v>
      </c>
      <c r="AY264" s="38" t="s">
        <v>266</v>
      </c>
      <c r="AZ264" s="38" t="s">
        <v>272</v>
      </c>
      <c r="BA264" s="38"/>
      <c r="BB264" s="38"/>
      <c r="BC264" s="38"/>
      <c r="BD264" s="38" t="s">
        <v>266</v>
      </c>
      <c r="BE264" s="59" t="s">
        <v>266</v>
      </c>
    </row>
    <row r="265" spans="1:57" ht="16.5" customHeight="1" x14ac:dyDescent="0.25">
      <c r="A265" s="32">
        <v>267</v>
      </c>
      <c r="B265" s="37">
        <v>1235119</v>
      </c>
      <c r="C265" s="38" t="s">
        <v>311</v>
      </c>
      <c r="D265" s="37" t="s">
        <v>541</v>
      </c>
      <c r="E265" s="37" t="s">
        <v>542</v>
      </c>
      <c r="F265" s="23"/>
      <c r="G265" s="37" t="s">
        <v>868</v>
      </c>
      <c r="H265" s="23" t="str">
        <f>VLOOKUP(G265,Sheet1!$A$22:$B$35,2)</f>
        <v>Quản trị khách sạn - nhà hàng</v>
      </c>
      <c r="I265" s="37" t="s">
        <v>190</v>
      </c>
      <c r="J265" s="40" t="s">
        <v>193</v>
      </c>
      <c r="K265" s="33" t="str">
        <f>IF(AND(J265="Nữ",OR(N265="Khá",N265="Giỏi")),"học bổng")</f>
        <v>học bổng</v>
      </c>
      <c r="L265" s="37">
        <v>1993</v>
      </c>
      <c r="M265" s="23">
        <f t="shared" si="4"/>
        <v>25</v>
      </c>
      <c r="N265" s="40" t="s">
        <v>281</v>
      </c>
      <c r="O265" s="34" t="s">
        <v>195</v>
      </c>
      <c r="P265" s="40"/>
      <c r="Q265" s="40"/>
      <c r="R265" s="40"/>
      <c r="S265" s="38" t="s">
        <v>207</v>
      </c>
      <c r="T265" s="38"/>
      <c r="U265" s="38">
        <v>40</v>
      </c>
      <c r="V265" s="38" t="s">
        <v>92</v>
      </c>
      <c r="W265" s="32" t="s">
        <v>1116</v>
      </c>
      <c r="X265" s="38"/>
      <c r="Y265" s="38" t="s">
        <v>217</v>
      </c>
      <c r="Z265" s="38" t="s">
        <v>213</v>
      </c>
      <c r="AA265" s="38" t="s">
        <v>296</v>
      </c>
      <c r="AB265" s="38"/>
      <c r="AC265" s="38" t="s">
        <v>93</v>
      </c>
      <c r="AD265" s="38" t="s">
        <v>100</v>
      </c>
      <c r="AE265" s="38" t="s">
        <v>235</v>
      </c>
      <c r="AF265" s="38"/>
      <c r="AG265" s="38" t="s">
        <v>228</v>
      </c>
      <c r="AH265" s="38"/>
      <c r="AI265" s="38" t="s">
        <v>235</v>
      </c>
      <c r="AJ265" s="38"/>
      <c r="AK265" s="38"/>
      <c r="AL265" s="38"/>
      <c r="AM265" s="38"/>
      <c r="AN265" s="41"/>
      <c r="AO265" s="41"/>
      <c r="AP265" s="41"/>
      <c r="AQ265" s="38"/>
      <c r="AR265" s="38"/>
      <c r="AS265" s="38"/>
      <c r="AT265" s="38"/>
      <c r="AU265" s="38"/>
      <c r="AV265" s="38"/>
      <c r="AW265" s="38" t="s">
        <v>266</v>
      </c>
      <c r="AX265" s="38" t="s">
        <v>266</v>
      </c>
      <c r="AY265" s="38" t="s">
        <v>266</v>
      </c>
      <c r="AZ265" s="38" t="s">
        <v>170</v>
      </c>
      <c r="BA265" s="38"/>
      <c r="BB265" s="38"/>
      <c r="BC265" s="38"/>
      <c r="BD265" s="38" t="s">
        <v>266</v>
      </c>
      <c r="BE265" s="59" t="s">
        <v>266</v>
      </c>
    </row>
    <row r="266" spans="1:57" ht="16.5" customHeight="1" x14ac:dyDescent="0.25">
      <c r="A266" s="32">
        <v>268</v>
      </c>
      <c r="B266" s="37">
        <v>1234017</v>
      </c>
      <c r="C266" s="38" t="s">
        <v>482</v>
      </c>
      <c r="D266" s="37" t="s">
        <v>47</v>
      </c>
      <c r="E266" s="37" t="s">
        <v>366</v>
      </c>
      <c r="F266" s="23"/>
      <c r="G266" s="37" t="s">
        <v>887</v>
      </c>
      <c r="H266" s="23" t="str">
        <f>VLOOKUP(G266,Sheet1!$A$22:$B$35,2)</f>
        <v>Quản trị khách sạn - nhà hàng</v>
      </c>
      <c r="I266" s="37" t="s">
        <v>190</v>
      </c>
      <c r="J266" s="40" t="s">
        <v>192</v>
      </c>
      <c r="K266" s="33" t="b">
        <f>IF(AND(J266="Nữ",OR(N266="Khá",N266="Giỏi")),"học bổng")</f>
        <v>0</v>
      </c>
      <c r="L266" s="37">
        <v>1990</v>
      </c>
      <c r="M266" s="23">
        <f t="shared" si="4"/>
        <v>28</v>
      </c>
      <c r="N266" s="40" t="s">
        <v>279</v>
      </c>
      <c r="O266" s="34" t="s">
        <v>195</v>
      </c>
      <c r="P266" s="40"/>
      <c r="Q266" s="40"/>
      <c r="R266" s="40"/>
      <c r="S266" s="38" t="s">
        <v>207</v>
      </c>
      <c r="T266" s="38"/>
      <c r="U266" s="38">
        <v>40</v>
      </c>
      <c r="V266" s="38" t="s">
        <v>90</v>
      </c>
      <c r="W266" s="32" t="s">
        <v>1113</v>
      </c>
      <c r="X266" s="38"/>
      <c r="Y266" s="38" t="s">
        <v>217</v>
      </c>
      <c r="Z266" s="38" t="s">
        <v>217</v>
      </c>
      <c r="AA266" s="38" t="s">
        <v>296</v>
      </c>
      <c r="AB266" s="38"/>
      <c r="AC266" s="38" t="s">
        <v>93</v>
      </c>
      <c r="AD266" s="38" t="s">
        <v>100</v>
      </c>
      <c r="AE266" s="38" t="s">
        <v>235</v>
      </c>
      <c r="AF266" s="38"/>
      <c r="AG266" s="38" t="s">
        <v>229</v>
      </c>
      <c r="AH266" s="38"/>
      <c r="AI266" s="38" t="s">
        <v>235</v>
      </c>
      <c r="AJ266" s="38"/>
      <c r="AK266" s="38"/>
      <c r="AL266" s="38"/>
      <c r="AM266" s="38"/>
      <c r="AN266" s="41"/>
      <c r="AO266" s="41"/>
      <c r="AP266" s="41"/>
      <c r="AQ266" s="38"/>
      <c r="AR266" s="38"/>
      <c r="AS266" s="38"/>
      <c r="AT266" s="38"/>
      <c r="AU266" s="38"/>
      <c r="AV266" s="38"/>
      <c r="AW266" s="38" t="s">
        <v>266</v>
      </c>
      <c r="AX266" s="38" t="s">
        <v>265</v>
      </c>
      <c r="AY266" s="38" t="s">
        <v>266</v>
      </c>
      <c r="AZ266" s="38" t="s">
        <v>272</v>
      </c>
      <c r="BA266" s="38"/>
      <c r="BB266" s="38"/>
      <c r="BC266" s="38"/>
      <c r="BD266" s="38" t="s">
        <v>266</v>
      </c>
      <c r="BE266" s="59" t="s">
        <v>266</v>
      </c>
    </row>
    <row r="267" spans="1:57" ht="16.5" customHeight="1" x14ac:dyDescent="0.25">
      <c r="A267" s="32">
        <v>269</v>
      </c>
      <c r="B267" s="42">
        <v>1234023</v>
      </c>
      <c r="C267" s="43" t="s">
        <v>305</v>
      </c>
      <c r="D267" s="42" t="s">
        <v>321</v>
      </c>
      <c r="E267" s="42" t="s">
        <v>315</v>
      </c>
      <c r="F267" s="23"/>
      <c r="G267" s="42" t="s">
        <v>887</v>
      </c>
      <c r="H267" s="23" t="str">
        <f>VLOOKUP(G267,Sheet1!$A$22:$B$35,2)</f>
        <v>Quản trị khách sạn - nhà hàng</v>
      </c>
      <c r="I267" s="42" t="s">
        <v>190</v>
      </c>
      <c r="J267" s="44" t="s">
        <v>193</v>
      </c>
      <c r="K267" s="33" t="str">
        <f>IF(AND(J267="Nữ",OR(N267="Khá",N267="Giỏi")),"học bổng")</f>
        <v>học bổng</v>
      </c>
      <c r="L267" s="42">
        <v>1992</v>
      </c>
      <c r="M267" s="23">
        <f t="shared" si="4"/>
        <v>26</v>
      </c>
      <c r="N267" s="44" t="s">
        <v>281</v>
      </c>
      <c r="O267" s="34" t="s">
        <v>195</v>
      </c>
      <c r="P267" s="44"/>
      <c r="Q267" s="44"/>
      <c r="R267" s="44"/>
      <c r="S267" s="43" t="s">
        <v>207</v>
      </c>
      <c r="T267" s="43"/>
      <c r="U267" s="43">
        <v>40</v>
      </c>
      <c r="V267" s="43" t="s">
        <v>91</v>
      </c>
      <c r="W267" s="32" t="s">
        <v>1114</v>
      </c>
      <c r="X267" s="43"/>
      <c r="Y267" s="43" t="s">
        <v>217</v>
      </c>
      <c r="Z267" s="43" t="s">
        <v>213</v>
      </c>
      <c r="AA267" s="43" t="s">
        <v>296</v>
      </c>
      <c r="AB267" s="43"/>
      <c r="AC267" s="43" t="s">
        <v>93</v>
      </c>
      <c r="AD267" s="43" t="s">
        <v>100</v>
      </c>
      <c r="AE267" s="43" t="s">
        <v>235</v>
      </c>
      <c r="AF267" s="43"/>
      <c r="AG267" s="43" t="s">
        <v>229</v>
      </c>
      <c r="AH267" s="43"/>
      <c r="AI267" s="43" t="s">
        <v>235</v>
      </c>
      <c r="AJ267" s="43"/>
      <c r="AK267" s="43"/>
      <c r="AL267" s="43"/>
      <c r="AM267" s="43"/>
      <c r="AN267" s="45"/>
      <c r="AO267" s="45"/>
      <c r="AP267" s="45"/>
      <c r="AQ267" s="43"/>
      <c r="AR267" s="43"/>
      <c r="AS267" s="43"/>
      <c r="AT267" s="43"/>
      <c r="AU267" s="43"/>
      <c r="AV267" s="43"/>
      <c r="AW267" s="43" t="s">
        <v>266</v>
      </c>
      <c r="AX267" s="43" t="s">
        <v>265</v>
      </c>
      <c r="AY267" s="43" t="s">
        <v>266</v>
      </c>
      <c r="AZ267" s="43" t="s">
        <v>270</v>
      </c>
      <c r="BA267" s="43" t="s">
        <v>272</v>
      </c>
      <c r="BB267" s="43"/>
      <c r="BC267" s="43"/>
      <c r="BD267" s="43" t="s">
        <v>266</v>
      </c>
      <c r="BE267" s="60" t="s">
        <v>266</v>
      </c>
    </row>
    <row r="268" spans="1:57" ht="16.5" customHeight="1" x14ac:dyDescent="0.25">
      <c r="A268" s="32">
        <v>270</v>
      </c>
      <c r="B268" s="42">
        <v>1234004</v>
      </c>
      <c r="C268" s="43" t="s">
        <v>305</v>
      </c>
      <c r="D268" s="42" t="s">
        <v>320</v>
      </c>
      <c r="E268" s="42" t="s">
        <v>850</v>
      </c>
      <c r="F268" s="23"/>
      <c r="G268" s="42" t="s">
        <v>887</v>
      </c>
      <c r="H268" s="23" t="str">
        <f>VLOOKUP(G268,Sheet1!$A$22:$B$35,2)</f>
        <v>Quản trị khách sạn - nhà hàng</v>
      </c>
      <c r="I268" s="42" t="s">
        <v>190</v>
      </c>
      <c r="J268" s="44" t="s">
        <v>193</v>
      </c>
      <c r="K268" s="33" t="str">
        <f>IF(AND(J268="Nữ",OR(N268="Khá",N268="Giỏi")),"học bổng")</f>
        <v>học bổng</v>
      </c>
      <c r="L268" s="42">
        <v>1992</v>
      </c>
      <c r="M268" s="23">
        <f t="shared" si="4"/>
        <v>26</v>
      </c>
      <c r="N268" s="44" t="s">
        <v>280</v>
      </c>
      <c r="O268" s="34" t="s">
        <v>199</v>
      </c>
      <c r="P268" s="44"/>
      <c r="Q268" s="44"/>
      <c r="R268" s="44"/>
      <c r="S268" s="43"/>
      <c r="T268" s="43"/>
      <c r="U268" s="43"/>
      <c r="V268" s="43"/>
      <c r="W268" s="32" t="e">
        <v>#N/A</v>
      </c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3"/>
      <c r="AI268" s="43"/>
      <c r="AJ268" s="43"/>
      <c r="AK268" s="43"/>
      <c r="AL268" s="43" t="s">
        <v>243</v>
      </c>
      <c r="AM268" s="43" t="s">
        <v>108</v>
      </c>
      <c r="AN268" s="45" t="s">
        <v>247</v>
      </c>
      <c r="AO268" s="45" t="s">
        <v>249</v>
      </c>
      <c r="AP268" s="45" t="s">
        <v>250</v>
      </c>
      <c r="AQ268" s="43"/>
      <c r="AR268" s="43"/>
      <c r="AS268" s="43"/>
      <c r="AT268" s="43"/>
      <c r="AU268" s="43"/>
      <c r="AV268" s="43"/>
      <c r="AW268" s="43" t="s">
        <v>266</v>
      </c>
      <c r="AX268" s="43" t="s">
        <v>267</v>
      </c>
      <c r="AY268" s="43" t="s">
        <v>267</v>
      </c>
      <c r="AZ268" s="43" t="s">
        <v>270</v>
      </c>
      <c r="BA268" s="43" t="s">
        <v>272</v>
      </c>
      <c r="BB268" s="43"/>
      <c r="BC268" s="43"/>
      <c r="BD268" s="43" t="s">
        <v>266</v>
      </c>
      <c r="BE268" s="60" t="s">
        <v>266</v>
      </c>
    </row>
    <row r="269" spans="1:57" ht="16.5" customHeight="1" x14ac:dyDescent="0.25">
      <c r="A269" s="32">
        <v>271</v>
      </c>
      <c r="B269" s="37">
        <v>1234009</v>
      </c>
      <c r="C269" s="38" t="s">
        <v>316</v>
      </c>
      <c r="D269" s="37" t="s">
        <v>889</v>
      </c>
      <c r="E269" s="37" t="s">
        <v>890</v>
      </c>
      <c r="F269" s="23"/>
      <c r="G269" s="37" t="s">
        <v>887</v>
      </c>
      <c r="H269" s="23" t="str">
        <f>VLOOKUP(G269,Sheet1!$A$22:$B$35,2)</f>
        <v>Quản trị khách sạn - nhà hàng</v>
      </c>
      <c r="I269" s="37" t="s">
        <v>190</v>
      </c>
      <c r="J269" s="40" t="s">
        <v>193</v>
      </c>
      <c r="K269" s="33" t="str">
        <f>IF(AND(J269="Nữ",OR(N269="Khá",N269="Giỏi")),"học bổng")</f>
        <v>học bổng</v>
      </c>
      <c r="L269" s="37">
        <v>1994</v>
      </c>
      <c r="M269" s="23">
        <f t="shared" si="4"/>
        <v>24</v>
      </c>
      <c r="N269" s="40" t="s">
        <v>281</v>
      </c>
      <c r="O269" s="34" t="s">
        <v>195</v>
      </c>
      <c r="P269" s="40"/>
      <c r="Q269" s="40"/>
      <c r="R269" s="40"/>
      <c r="S269" s="38" t="s">
        <v>208</v>
      </c>
      <c r="T269" s="38"/>
      <c r="U269" s="38">
        <v>40</v>
      </c>
      <c r="V269" s="38" t="s">
        <v>90</v>
      </c>
      <c r="W269" s="32" t="s">
        <v>1116</v>
      </c>
      <c r="X269" s="38"/>
      <c r="Y269" s="38" t="s">
        <v>217</v>
      </c>
      <c r="Z269" s="38" t="s">
        <v>217</v>
      </c>
      <c r="AA269" s="38" t="s">
        <v>296</v>
      </c>
      <c r="AB269" s="38"/>
      <c r="AC269" s="38" t="s">
        <v>93</v>
      </c>
      <c r="AD269" s="38" t="s">
        <v>100</v>
      </c>
      <c r="AE269" s="38" t="s">
        <v>235</v>
      </c>
      <c r="AF269" s="38"/>
      <c r="AG269" s="38" t="s">
        <v>229</v>
      </c>
      <c r="AH269" s="38"/>
      <c r="AI269" s="38" t="s">
        <v>235</v>
      </c>
      <c r="AJ269" s="38"/>
      <c r="AK269" s="38"/>
      <c r="AL269" s="38"/>
      <c r="AM269" s="38"/>
      <c r="AN269" s="41"/>
      <c r="AO269" s="41"/>
      <c r="AP269" s="41"/>
      <c r="AQ269" s="38"/>
      <c r="AR269" s="38"/>
      <c r="AS269" s="38"/>
      <c r="AT269" s="38"/>
      <c r="AU269" s="38"/>
      <c r="AV269" s="38"/>
      <c r="AW269" s="38" t="s">
        <v>265</v>
      </c>
      <c r="AX269" s="38" t="s">
        <v>265</v>
      </c>
      <c r="AY269" s="38" t="s">
        <v>265</v>
      </c>
      <c r="AZ269" s="38" t="s">
        <v>270</v>
      </c>
      <c r="BA269" s="38"/>
      <c r="BB269" s="38"/>
      <c r="BC269" s="38"/>
      <c r="BD269" s="38" t="s">
        <v>265</v>
      </c>
      <c r="BE269" s="59" t="s">
        <v>265</v>
      </c>
    </row>
    <row r="270" spans="1:57" ht="16.5" customHeight="1" x14ac:dyDescent="0.25">
      <c r="A270" s="32">
        <v>272</v>
      </c>
      <c r="B270" s="37">
        <v>1234015</v>
      </c>
      <c r="C270" s="38" t="s">
        <v>305</v>
      </c>
      <c r="D270" s="37" t="s">
        <v>319</v>
      </c>
      <c r="E270" s="37" t="s">
        <v>193</v>
      </c>
      <c r="F270" s="23"/>
      <c r="G270" s="37" t="s">
        <v>887</v>
      </c>
      <c r="H270" s="23" t="str">
        <f>VLOOKUP(G270,Sheet1!$A$22:$B$35,2)</f>
        <v>Quản trị khách sạn - nhà hàng</v>
      </c>
      <c r="I270" s="37" t="s">
        <v>190</v>
      </c>
      <c r="J270" s="40" t="s">
        <v>193</v>
      </c>
      <c r="K270" s="33" t="str">
        <f>IF(AND(J270="Nữ",OR(N270="Khá",N270="Giỏi")),"học bổng")</f>
        <v>học bổng</v>
      </c>
      <c r="L270" s="37">
        <v>1993</v>
      </c>
      <c r="M270" s="23">
        <f t="shared" si="4"/>
        <v>25</v>
      </c>
      <c r="N270" s="40" t="s">
        <v>280</v>
      </c>
      <c r="O270" s="34" t="s">
        <v>195</v>
      </c>
      <c r="P270" s="40"/>
      <c r="Q270" s="40"/>
      <c r="R270" s="40"/>
      <c r="S270" s="38" t="s">
        <v>206</v>
      </c>
      <c r="T270" s="38"/>
      <c r="U270" s="38">
        <v>40</v>
      </c>
      <c r="V270" s="38" t="s">
        <v>92</v>
      </c>
      <c r="W270" s="32" t="s">
        <v>1116</v>
      </c>
      <c r="X270" s="38"/>
      <c r="Y270" s="38" t="s">
        <v>217</v>
      </c>
      <c r="Z270" s="38" t="s">
        <v>217</v>
      </c>
      <c r="AA270" s="38" t="s">
        <v>296</v>
      </c>
      <c r="AB270" s="38"/>
      <c r="AC270" s="38" t="s">
        <v>93</v>
      </c>
      <c r="AD270" s="38" t="s">
        <v>99</v>
      </c>
      <c r="AE270" s="38" t="s">
        <v>235</v>
      </c>
      <c r="AF270" s="38"/>
      <c r="AG270" s="38" t="s">
        <v>330</v>
      </c>
      <c r="AH270" s="38" t="s">
        <v>860</v>
      </c>
      <c r="AI270" s="38" t="s">
        <v>235</v>
      </c>
      <c r="AJ270" s="38"/>
      <c r="AK270" s="38"/>
      <c r="AL270" s="38"/>
      <c r="AM270" s="38"/>
      <c r="AN270" s="41"/>
      <c r="AO270" s="41"/>
      <c r="AP270" s="41"/>
      <c r="AQ270" s="38"/>
      <c r="AR270" s="38"/>
      <c r="AS270" s="38"/>
      <c r="AT270" s="38"/>
      <c r="AU270" s="38"/>
      <c r="AV270" s="38"/>
      <c r="AW270" s="38" t="s">
        <v>265</v>
      </c>
      <c r="AX270" s="38" t="s">
        <v>265</v>
      </c>
      <c r="AY270" s="38" t="s">
        <v>266</v>
      </c>
      <c r="AZ270" s="38" t="s">
        <v>271</v>
      </c>
      <c r="BA270" s="38"/>
      <c r="BB270" s="38"/>
      <c r="BC270" s="38"/>
      <c r="BD270" s="38" t="s">
        <v>266</v>
      </c>
      <c r="BE270" s="59" t="s">
        <v>266</v>
      </c>
    </row>
    <row r="271" spans="1:57" ht="16.5" customHeight="1" x14ac:dyDescent="0.25">
      <c r="A271" s="32">
        <v>273</v>
      </c>
      <c r="B271" s="37">
        <v>1234602</v>
      </c>
      <c r="C271" s="38" t="s">
        <v>305</v>
      </c>
      <c r="D271" s="37" t="s">
        <v>891</v>
      </c>
      <c r="E271" s="37" t="s">
        <v>342</v>
      </c>
      <c r="F271" s="23"/>
      <c r="G271" s="37" t="s">
        <v>887</v>
      </c>
      <c r="H271" s="23" t="str">
        <f>VLOOKUP(G271,Sheet1!$A$22:$B$35,2)</f>
        <v>Quản trị khách sạn - nhà hàng</v>
      </c>
      <c r="I271" s="37" t="s">
        <v>190</v>
      </c>
      <c r="J271" s="40" t="s">
        <v>193</v>
      </c>
      <c r="K271" s="33" t="str">
        <f>IF(AND(J271="Nữ",OR(N271="Khá",N271="Giỏi")),"học bổng")</f>
        <v>học bổng</v>
      </c>
      <c r="L271" s="37">
        <v>1992</v>
      </c>
      <c r="M271" s="23">
        <f t="shared" si="4"/>
        <v>26</v>
      </c>
      <c r="N271" s="40" t="s">
        <v>280</v>
      </c>
      <c r="O271" s="34" t="s">
        <v>195</v>
      </c>
      <c r="P271" s="40"/>
      <c r="Q271" s="40"/>
      <c r="R271" s="40"/>
      <c r="S271" s="38" t="s">
        <v>206</v>
      </c>
      <c r="T271" s="38"/>
      <c r="U271" s="38">
        <v>40</v>
      </c>
      <c r="V271" s="38" t="s">
        <v>92</v>
      </c>
      <c r="W271" s="32" t="s">
        <v>1118</v>
      </c>
      <c r="X271" s="38"/>
      <c r="Y271" s="38" t="s">
        <v>217</v>
      </c>
      <c r="Z271" s="38" t="s">
        <v>217</v>
      </c>
      <c r="AA271" s="38" t="s">
        <v>297</v>
      </c>
      <c r="AB271" s="38"/>
      <c r="AC271" s="38" t="s">
        <v>93</v>
      </c>
      <c r="AD271" s="38" t="s">
        <v>99</v>
      </c>
      <c r="AE271" s="38" t="s">
        <v>235</v>
      </c>
      <c r="AF271" s="38"/>
      <c r="AG271" s="38" t="s">
        <v>330</v>
      </c>
      <c r="AH271" s="38" t="s">
        <v>860</v>
      </c>
      <c r="AI271" s="38" t="s">
        <v>235</v>
      </c>
      <c r="AJ271" s="38"/>
      <c r="AK271" s="38"/>
      <c r="AL271" s="38"/>
      <c r="AM271" s="38"/>
      <c r="AN271" s="41"/>
      <c r="AO271" s="41"/>
      <c r="AP271" s="41"/>
      <c r="AQ271" s="38"/>
      <c r="AR271" s="38"/>
      <c r="AS271" s="38"/>
      <c r="AT271" s="38"/>
      <c r="AU271" s="38"/>
      <c r="AV271" s="38"/>
      <c r="AW271" s="38" t="s">
        <v>266</v>
      </c>
      <c r="AX271" s="38" t="s">
        <v>266</v>
      </c>
      <c r="AY271" s="38" t="s">
        <v>266</v>
      </c>
      <c r="AZ271" s="38" t="s">
        <v>272</v>
      </c>
      <c r="BA271" s="38"/>
      <c r="BB271" s="38"/>
      <c r="BC271" s="38"/>
      <c r="BD271" s="38" t="s">
        <v>266</v>
      </c>
      <c r="BE271" s="59" t="s">
        <v>266</v>
      </c>
    </row>
    <row r="272" spans="1:57" ht="16.5" customHeight="1" x14ac:dyDescent="0.25">
      <c r="A272" s="32">
        <v>274</v>
      </c>
      <c r="B272" s="37">
        <v>1234016</v>
      </c>
      <c r="C272" s="38" t="s">
        <v>305</v>
      </c>
      <c r="D272" s="37" t="s">
        <v>319</v>
      </c>
      <c r="E272" s="37" t="s">
        <v>892</v>
      </c>
      <c r="F272" s="23"/>
      <c r="G272" s="37" t="s">
        <v>887</v>
      </c>
      <c r="H272" s="23" t="str">
        <f>VLOOKUP(G272,Sheet1!$A$22:$B$35,2)</f>
        <v>Quản trị khách sạn - nhà hàng</v>
      </c>
      <c r="I272" s="37" t="s">
        <v>190</v>
      </c>
      <c r="J272" s="40" t="s">
        <v>193</v>
      </c>
      <c r="K272" s="33" t="b">
        <f>IF(AND(J272="Nữ",OR(N272="Khá",N272="Giỏi")),"học bổng")</f>
        <v>0</v>
      </c>
      <c r="L272" s="37">
        <v>1993</v>
      </c>
      <c r="M272" s="23">
        <f t="shared" si="4"/>
        <v>25</v>
      </c>
      <c r="N272" s="40" t="s">
        <v>279</v>
      </c>
      <c r="O272" s="34" t="s">
        <v>195</v>
      </c>
      <c r="P272" s="40"/>
      <c r="Q272" s="40"/>
      <c r="R272" s="40"/>
      <c r="S272" s="38" t="s">
        <v>206</v>
      </c>
      <c r="T272" s="38"/>
      <c r="U272" s="38">
        <v>40</v>
      </c>
      <c r="V272" s="38" t="s">
        <v>91</v>
      </c>
      <c r="W272" s="32" t="s">
        <v>1116</v>
      </c>
      <c r="X272" s="38"/>
      <c r="Y272" s="38" t="s">
        <v>217</v>
      </c>
      <c r="Z272" s="38" t="s">
        <v>217</v>
      </c>
      <c r="AA272" s="38" t="s">
        <v>297</v>
      </c>
      <c r="AB272" s="38"/>
      <c r="AC272" s="38" t="s">
        <v>93</v>
      </c>
      <c r="AD272" s="38" t="s">
        <v>100</v>
      </c>
      <c r="AE272" s="38" t="s">
        <v>235</v>
      </c>
      <c r="AF272" s="38"/>
      <c r="AG272" s="38" t="s">
        <v>229</v>
      </c>
      <c r="AH272" s="38"/>
      <c r="AI272" s="38" t="s">
        <v>235</v>
      </c>
      <c r="AJ272" s="38"/>
      <c r="AK272" s="38"/>
      <c r="AL272" s="38"/>
      <c r="AM272" s="38"/>
      <c r="AN272" s="41"/>
      <c r="AO272" s="41"/>
      <c r="AP272" s="41"/>
      <c r="AQ272" s="38"/>
      <c r="AR272" s="38"/>
      <c r="AS272" s="38"/>
      <c r="AT272" s="38"/>
      <c r="AU272" s="38"/>
      <c r="AV272" s="38"/>
      <c r="AW272" s="38" t="s">
        <v>266</v>
      </c>
      <c r="AX272" s="38" t="s">
        <v>266</v>
      </c>
      <c r="AY272" s="38" t="s">
        <v>266</v>
      </c>
      <c r="AZ272" s="38" t="s">
        <v>270</v>
      </c>
      <c r="BA272" s="38"/>
      <c r="BB272" s="38"/>
      <c r="BC272" s="38"/>
      <c r="BD272" s="38" t="s">
        <v>266</v>
      </c>
      <c r="BE272" s="59" t="s">
        <v>266</v>
      </c>
    </row>
    <row r="273" spans="1:57" ht="16.5" customHeight="1" x14ac:dyDescent="0.25">
      <c r="A273" s="32">
        <v>275</v>
      </c>
      <c r="B273" s="37">
        <v>1234021</v>
      </c>
      <c r="C273" s="38" t="s">
        <v>482</v>
      </c>
      <c r="D273" s="37" t="s">
        <v>893</v>
      </c>
      <c r="E273" s="37" t="s">
        <v>859</v>
      </c>
      <c r="F273" s="23"/>
      <c r="G273" s="37" t="s">
        <v>887</v>
      </c>
      <c r="H273" s="23" t="str">
        <f>VLOOKUP(G273,Sheet1!$A$22:$B$35,2)</f>
        <v>Quản trị khách sạn - nhà hàng</v>
      </c>
      <c r="I273" s="37" t="s">
        <v>190</v>
      </c>
      <c r="J273" s="40" t="s">
        <v>192</v>
      </c>
      <c r="K273" s="33" t="b">
        <f>IF(AND(J273="Nữ",OR(N273="Khá",N273="Giỏi")),"học bổng")</f>
        <v>0</v>
      </c>
      <c r="L273" s="37">
        <v>1993</v>
      </c>
      <c r="M273" s="23">
        <f t="shared" si="4"/>
        <v>25</v>
      </c>
      <c r="N273" s="40" t="s">
        <v>279</v>
      </c>
      <c r="O273" s="34" t="s">
        <v>199</v>
      </c>
      <c r="P273" s="40"/>
      <c r="Q273" s="40"/>
      <c r="R273" s="40"/>
      <c r="S273" s="38"/>
      <c r="T273" s="38"/>
      <c r="U273" s="38"/>
      <c r="V273" s="38"/>
      <c r="W273" s="32" t="e">
        <v>#N/A</v>
      </c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 t="s">
        <v>242</v>
      </c>
      <c r="AM273" s="38" t="s">
        <v>251</v>
      </c>
      <c r="AN273" s="41" t="s">
        <v>246</v>
      </c>
      <c r="AO273" s="41" t="s">
        <v>248</v>
      </c>
      <c r="AP273" s="41" t="s">
        <v>250</v>
      </c>
      <c r="AQ273" s="38"/>
      <c r="AR273" s="38"/>
      <c r="AS273" s="38"/>
      <c r="AT273" s="38"/>
      <c r="AU273" s="38"/>
      <c r="AV273" s="38"/>
      <c r="AW273" s="38" t="s">
        <v>266</v>
      </c>
      <c r="AX273" s="38" t="s">
        <v>266</v>
      </c>
      <c r="AY273" s="38" t="s">
        <v>266</v>
      </c>
      <c r="AZ273" s="38" t="s">
        <v>272</v>
      </c>
      <c r="BA273" s="38"/>
      <c r="BB273" s="38"/>
      <c r="BC273" s="38"/>
      <c r="BD273" s="38" t="s">
        <v>266</v>
      </c>
      <c r="BE273" s="59" t="s">
        <v>266</v>
      </c>
    </row>
    <row r="274" spans="1:57" ht="16.5" customHeight="1" x14ac:dyDescent="0.25">
      <c r="A274" s="32">
        <v>276</v>
      </c>
      <c r="B274" s="42">
        <v>1232106</v>
      </c>
      <c r="C274" s="43" t="s">
        <v>476</v>
      </c>
      <c r="D274" s="42" t="s">
        <v>496</v>
      </c>
      <c r="E274" s="42" t="s">
        <v>321</v>
      </c>
      <c r="F274" s="23"/>
      <c r="G274" s="42" t="s">
        <v>868</v>
      </c>
      <c r="H274" s="23" t="str">
        <f>VLOOKUP(G274,Sheet1!$A$22:$B$35,2)</f>
        <v>Quản trị khách sạn - nhà hàng</v>
      </c>
      <c r="I274" s="42" t="s">
        <v>189</v>
      </c>
      <c r="J274" s="44" t="s">
        <v>193</v>
      </c>
      <c r="K274" s="33" t="b">
        <f>IF(AND(J274="Nữ",OR(N274="Khá",N274="Giỏi")),"học bổng")</f>
        <v>0</v>
      </c>
      <c r="L274" s="42">
        <v>1995</v>
      </c>
      <c r="M274" s="23">
        <f t="shared" si="4"/>
        <v>23</v>
      </c>
      <c r="N274" s="44" t="s">
        <v>279</v>
      </c>
      <c r="O274" s="34" t="s">
        <v>195</v>
      </c>
      <c r="P274" s="44"/>
      <c r="Q274" s="44"/>
      <c r="R274" s="44"/>
      <c r="S274" s="43" t="s">
        <v>206</v>
      </c>
      <c r="T274" s="43"/>
      <c r="U274" s="43">
        <v>40</v>
      </c>
      <c r="V274" s="43" t="s">
        <v>92</v>
      </c>
      <c r="W274" s="32" t="s">
        <v>205</v>
      </c>
      <c r="X274" s="43" t="s">
        <v>894</v>
      </c>
      <c r="Y274" s="43" t="s">
        <v>217</v>
      </c>
      <c r="Z274" s="43" t="s">
        <v>217</v>
      </c>
      <c r="AA274" s="43" t="s">
        <v>296</v>
      </c>
      <c r="AB274" s="43"/>
      <c r="AC274" s="43" t="s">
        <v>93</v>
      </c>
      <c r="AD274" s="43" t="s">
        <v>101</v>
      </c>
      <c r="AE274" s="43" t="s">
        <v>235</v>
      </c>
      <c r="AF274" s="43"/>
      <c r="AG274" s="43" t="s">
        <v>229</v>
      </c>
      <c r="AH274" s="43"/>
      <c r="AI274" s="43" t="s">
        <v>235</v>
      </c>
      <c r="AJ274" s="43"/>
      <c r="AK274" s="43"/>
      <c r="AL274" s="43"/>
      <c r="AM274" s="43"/>
      <c r="AN274" s="45"/>
      <c r="AO274" s="45"/>
      <c r="AP274" s="45"/>
      <c r="AQ274" s="43"/>
      <c r="AR274" s="43"/>
      <c r="AS274" s="43"/>
      <c r="AT274" s="43"/>
      <c r="AU274" s="43"/>
      <c r="AV274" s="43"/>
      <c r="AW274" s="43" t="s">
        <v>266</v>
      </c>
      <c r="AX274" s="43" t="s">
        <v>265</v>
      </c>
      <c r="AY274" s="43" t="s">
        <v>266</v>
      </c>
      <c r="AZ274" s="43" t="s">
        <v>271</v>
      </c>
      <c r="BA274" s="43" t="s">
        <v>273</v>
      </c>
      <c r="BB274" s="43"/>
      <c r="BC274" s="43"/>
      <c r="BD274" s="43" t="s">
        <v>266</v>
      </c>
      <c r="BE274" s="60" t="s">
        <v>266</v>
      </c>
    </row>
    <row r="275" spans="1:57" ht="16.5" customHeight="1" x14ac:dyDescent="0.25">
      <c r="A275" s="32">
        <v>277</v>
      </c>
      <c r="B275" s="42">
        <v>1232010</v>
      </c>
      <c r="C275" s="43" t="s">
        <v>895</v>
      </c>
      <c r="D275" s="42" t="s">
        <v>896</v>
      </c>
      <c r="E275" s="42" t="s">
        <v>897</v>
      </c>
      <c r="F275" s="23"/>
      <c r="G275" s="42" t="s">
        <v>868</v>
      </c>
      <c r="H275" s="23" t="str">
        <f>VLOOKUP(G275,Sheet1!$A$22:$B$35,2)</f>
        <v>Quản trị khách sạn - nhà hàng</v>
      </c>
      <c r="I275" s="42" t="s">
        <v>189</v>
      </c>
      <c r="J275" s="44" t="s">
        <v>192</v>
      </c>
      <c r="K275" s="33" t="b">
        <f>IF(AND(J275="Nữ",OR(N275="Khá",N275="Giỏi")),"học bổng")</f>
        <v>0</v>
      </c>
      <c r="L275" s="42">
        <v>1996</v>
      </c>
      <c r="M275" s="23">
        <f t="shared" si="4"/>
        <v>22</v>
      </c>
      <c r="N275" s="44" t="s">
        <v>280</v>
      </c>
      <c r="O275" s="34" t="s">
        <v>198</v>
      </c>
      <c r="P275" s="44"/>
      <c r="Q275" s="44"/>
      <c r="R275" s="44"/>
      <c r="S275" s="43"/>
      <c r="T275" s="43"/>
      <c r="U275" s="43"/>
      <c r="V275" s="43"/>
      <c r="W275" s="32" t="e">
        <v>#N/A</v>
      </c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43"/>
      <c r="AL275" s="43"/>
      <c r="AM275" s="43"/>
      <c r="AN275" s="45"/>
      <c r="AO275" s="45"/>
      <c r="AP275" s="45"/>
      <c r="AQ275" s="43"/>
      <c r="AR275" s="43" t="s">
        <v>256</v>
      </c>
      <c r="AS275" s="43"/>
      <c r="AT275" s="43" t="s">
        <v>898</v>
      </c>
      <c r="AU275" s="43" t="s">
        <v>899</v>
      </c>
      <c r="AV275" s="43"/>
      <c r="AW275" s="43" t="s">
        <v>265</v>
      </c>
      <c r="AX275" s="43" t="s">
        <v>265</v>
      </c>
      <c r="AY275" s="43" t="s">
        <v>265</v>
      </c>
      <c r="AZ275" s="43" t="s">
        <v>271</v>
      </c>
      <c r="BA275" s="43" t="s">
        <v>273</v>
      </c>
      <c r="BB275" s="43"/>
      <c r="BC275" s="43"/>
      <c r="BD275" s="43" t="s">
        <v>266</v>
      </c>
      <c r="BE275" s="60" t="s">
        <v>266</v>
      </c>
    </row>
    <row r="276" spans="1:57" ht="16.5" customHeight="1" x14ac:dyDescent="0.25">
      <c r="A276" s="32">
        <v>278</v>
      </c>
      <c r="B276" s="37">
        <v>1232008</v>
      </c>
      <c r="C276" s="38" t="s">
        <v>365</v>
      </c>
      <c r="D276" s="37" t="s">
        <v>900</v>
      </c>
      <c r="E276" s="37" t="s">
        <v>317</v>
      </c>
      <c r="F276" s="23"/>
      <c r="G276" s="37" t="s">
        <v>868</v>
      </c>
      <c r="H276" s="23" t="str">
        <f>VLOOKUP(G276,Sheet1!$A$22:$B$35,2)</f>
        <v>Quản trị khách sạn - nhà hàng</v>
      </c>
      <c r="I276" s="37" t="s">
        <v>189</v>
      </c>
      <c r="J276" s="40" t="s">
        <v>192</v>
      </c>
      <c r="K276" s="33" t="b">
        <f>IF(AND(J276="Nữ",OR(N276="Khá",N276="Giỏi")),"học bổng")</f>
        <v>0</v>
      </c>
      <c r="L276" s="37">
        <v>1995</v>
      </c>
      <c r="M276" s="23">
        <f t="shared" si="4"/>
        <v>23</v>
      </c>
      <c r="N276" s="40" t="s">
        <v>280</v>
      </c>
      <c r="O276" s="34" t="s">
        <v>195</v>
      </c>
      <c r="P276" s="40"/>
      <c r="Q276" s="40"/>
      <c r="R276" s="40"/>
      <c r="S276" s="38" t="s">
        <v>207</v>
      </c>
      <c r="T276" s="38"/>
      <c r="U276" s="38">
        <v>40</v>
      </c>
      <c r="V276" s="38" t="s">
        <v>90</v>
      </c>
      <c r="W276" s="32" t="s">
        <v>1118</v>
      </c>
      <c r="X276" s="38"/>
      <c r="Y276" s="38" t="s">
        <v>217</v>
      </c>
      <c r="Z276" s="38" t="s">
        <v>217</v>
      </c>
      <c r="AA276" s="38" t="s">
        <v>297</v>
      </c>
      <c r="AB276" s="38"/>
      <c r="AC276" s="38" t="s">
        <v>93</v>
      </c>
      <c r="AD276" s="38" t="s">
        <v>99</v>
      </c>
      <c r="AE276" s="38" t="s">
        <v>235</v>
      </c>
      <c r="AF276" s="38"/>
      <c r="AG276" s="38" t="s">
        <v>229</v>
      </c>
      <c r="AH276" s="38"/>
      <c r="AI276" s="38" t="s">
        <v>235</v>
      </c>
      <c r="AJ276" s="38"/>
      <c r="AK276" s="38"/>
      <c r="AL276" s="38"/>
      <c r="AM276" s="38"/>
      <c r="AN276" s="41"/>
      <c r="AO276" s="41"/>
      <c r="AP276" s="41"/>
      <c r="AQ276" s="38"/>
      <c r="AR276" s="38"/>
      <c r="AS276" s="38"/>
      <c r="AT276" s="38"/>
      <c r="AU276" s="38"/>
      <c r="AV276" s="38"/>
      <c r="AW276" s="38" t="s">
        <v>266</v>
      </c>
      <c r="AX276" s="38" t="s">
        <v>266</v>
      </c>
      <c r="AY276" s="38" t="s">
        <v>266</v>
      </c>
      <c r="AZ276" s="38" t="s">
        <v>272</v>
      </c>
      <c r="BA276" s="38"/>
      <c r="BB276" s="38"/>
      <c r="BC276" s="38"/>
      <c r="BD276" s="38" t="s">
        <v>266</v>
      </c>
      <c r="BE276" s="59" t="s">
        <v>266</v>
      </c>
    </row>
    <row r="277" spans="1:57" ht="16.5" customHeight="1" x14ac:dyDescent="0.25">
      <c r="A277" s="32">
        <v>279</v>
      </c>
      <c r="B277" s="37">
        <v>1232110</v>
      </c>
      <c r="C277" s="38" t="s">
        <v>689</v>
      </c>
      <c r="D277" s="37" t="s">
        <v>901</v>
      </c>
      <c r="E277" s="37" t="s">
        <v>902</v>
      </c>
      <c r="F277" s="23"/>
      <c r="G277" s="37" t="s">
        <v>868</v>
      </c>
      <c r="H277" s="23" t="str">
        <f>VLOOKUP(G277,Sheet1!$A$22:$B$35,2)</f>
        <v>Quản trị khách sạn - nhà hàng</v>
      </c>
      <c r="I277" s="37" t="s">
        <v>189</v>
      </c>
      <c r="J277" s="40" t="s">
        <v>193</v>
      </c>
      <c r="K277" s="33" t="str">
        <f>IF(AND(J277="Nữ",OR(N277="Khá",N277="Giỏi")),"học bổng")</f>
        <v>học bổng</v>
      </c>
      <c r="L277" s="37">
        <v>1995</v>
      </c>
      <c r="M277" s="23">
        <f t="shared" si="4"/>
        <v>23</v>
      </c>
      <c r="N277" s="40" t="s">
        <v>280</v>
      </c>
      <c r="O277" s="34" t="s">
        <v>195</v>
      </c>
      <c r="P277" s="40"/>
      <c r="Q277" s="40"/>
      <c r="R277" s="40"/>
      <c r="S277" s="38" t="s">
        <v>207</v>
      </c>
      <c r="T277" s="38"/>
      <c r="U277" s="38">
        <v>40</v>
      </c>
      <c r="V277" s="38" t="s">
        <v>90</v>
      </c>
      <c r="W277" s="32" t="s">
        <v>205</v>
      </c>
      <c r="X277" s="38" t="s">
        <v>903</v>
      </c>
      <c r="Y277" s="38" t="s">
        <v>217</v>
      </c>
      <c r="Z277" s="38" t="s">
        <v>217</v>
      </c>
      <c r="AA277" s="38" t="s">
        <v>297</v>
      </c>
      <c r="AB277" s="38"/>
      <c r="AC277" s="38" t="s">
        <v>93</v>
      </c>
      <c r="AD277" s="38" t="s">
        <v>100</v>
      </c>
      <c r="AE277" s="38" t="s">
        <v>235</v>
      </c>
      <c r="AF277" s="38"/>
      <c r="AG277" s="38" t="s">
        <v>229</v>
      </c>
      <c r="AH277" s="38"/>
      <c r="AI277" s="38" t="s">
        <v>235</v>
      </c>
      <c r="AJ277" s="38"/>
      <c r="AK277" s="38"/>
      <c r="AL277" s="38"/>
      <c r="AM277" s="38"/>
      <c r="AN277" s="41"/>
      <c r="AO277" s="41"/>
      <c r="AP277" s="41"/>
      <c r="AQ277" s="38"/>
      <c r="AR277" s="38"/>
      <c r="AS277" s="38"/>
      <c r="AT277" s="38"/>
      <c r="AU277" s="38"/>
      <c r="AV277" s="38"/>
      <c r="AW277" s="38" t="s">
        <v>266</v>
      </c>
      <c r="AX277" s="38" t="s">
        <v>266</v>
      </c>
      <c r="AY277" s="38" t="s">
        <v>266</v>
      </c>
      <c r="AZ277" s="38" t="s">
        <v>271</v>
      </c>
      <c r="BA277" s="38"/>
      <c r="BB277" s="38"/>
      <c r="BC277" s="38"/>
      <c r="BD277" s="38" t="s">
        <v>266</v>
      </c>
      <c r="BE277" s="59" t="s">
        <v>266</v>
      </c>
    </row>
    <row r="278" spans="1:57" ht="16.5" customHeight="1" x14ac:dyDescent="0.25">
      <c r="A278" s="32">
        <v>280</v>
      </c>
      <c r="B278" s="37">
        <v>1232009</v>
      </c>
      <c r="C278" s="38" t="s">
        <v>904</v>
      </c>
      <c r="D278" s="37" t="s">
        <v>319</v>
      </c>
      <c r="E278" s="37" t="s">
        <v>321</v>
      </c>
      <c r="F278" s="23"/>
      <c r="G278" s="37" t="s">
        <v>868</v>
      </c>
      <c r="H278" s="23" t="str">
        <f>VLOOKUP(G278,Sheet1!$A$22:$B$35,2)</f>
        <v>Quản trị khách sạn - nhà hàng</v>
      </c>
      <c r="I278" s="37" t="s">
        <v>189</v>
      </c>
      <c r="J278" s="40" t="s">
        <v>193</v>
      </c>
      <c r="K278" s="33" t="str">
        <f>IF(AND(J278="Nữ",OR(N278="Khá",N278="Giỏi")),"học bổng")</f>
        <v>học bổng</v>
      </c>
      <c r="L278" s="37">
        <v>1997</v>
      </c>
      <c r="M278" s="23">
        <f t="shared" si="4"/>
        <v>21</v>
      </c>
      <c r="N278" s="40" t="s">
        <v>280</v>
      </c>
      <c r="O278" s="34" t="s">
        <v>195</v>
      </c>
      <c r="P278" s="40"/>
      <c r="Q278" s="40"/>
      <c r="R278" s="40"/>
      <c r="S278" s="38" t="s">
        <v>207</v>
      </c>
      <c r="T278" s="38"/>
      <c r="U278" s="38">
        <v>40</v>
      </c>
      <c r="V278" s="38" t="s">
        <v>91</v>
      </c>
      <c r="W278" s="32" t="s">
        <v>205</v>
      </c>
      <c r="X278" s="38" t="s">
        <v>903</v>
      </c>
      <c r="Y278" s="38" t="s">
        <v>217</v>
      </c>
      <c r="Z278" s="38" t="s">
        <v>217</v>
      </c>
      <c r="AA278" s="38" t="s">
        <v>297</v>
      </c>
      <c r="AB278" s="38"/>
      <c r="AC278" s="38" t="s">
        <v>93</v>
      </c>
      <c r="AD278" s="38" t="s">
        <v>99</v>
      </c>
      <c r="AE278" s="38" t="s">
        <v>235</v>
      </c>
      <c r="AF278" s="38"/>
      <c r="AG278" s="38" t="s">
        <v>229</v>
      </c>
      <c r="AH278" s="38"/>
      <c r="AI278" s="38" t="s">
        <v>235</v>
      </c>
      <c r="AJ278" s="38"/>
      <c r="AK278" s="38"/>
      <c r="AL278" s="38"/>
      <c r="AM278" s="38"/>
      <c r="AN278" s="41"/>
      <c r="AO278" s="41"/>
      <c r="AP278" s="41"/>
      <c r="AQ278" s="38"/>
      <c r="AR278" s="38"/>
      <c r="AS278" s="38"/>
      <c r="AT278" s="38"/>
      <c r="AU278" s="38"/>
      <c r="AV278" s="38"/>
      <c r="AW278" s="38" t="s">
        <v>266</v>
      </c>
      <c r="AX278" s="38" t="s">
        <v>265</v>
      </c>
      <c r="AY278" s="38" t="s">
        <v>266</v>
      </c>
      <c r="AZ278" s="38" t="s">
        <v>273</v>
      </c>
      <c r="BA278" s="38"/>
      <c r="BB278" s="38"/>
      <c r="BC278" s="38"/>
      <c r="BD278" s="38" t="s">
        <v>266</v>
      </c>
      <c r="BE278" s="59" t="s">
        <v>266</v>
      </c>
    </row>
    <row r="279" spans="1:57" ht="16.5" customHeight="1" x14ac:dyDescent="0.25">
      <c r="A279" s="32">
        <v>281</v>
      </c>
      <c r="B279" s="37">
        <v>1232103</v>
      </c>
      <c r="C279" s="38" t="s">
        <v>318</v>
      </c>
      <c r="D279" s="37" t="s">
        <v>905</v>
      </c>
      <c r="E279" s="37" t="s">
        <v>317</v>
      </c>
      <c r="F279" s="23"/>
      <c r="G279" s="37" t="s">
        <v>868</v>
      </c>
      <c r="H279" s="23" t="str">
        <f>VLOOKUP(G279,Sheet1!$A$22:$B$35,2)</f>
        <v>Quản trị khách sạn - nhà hàng</v>
      </c>
      <c r="I279" s="37" t="s">
        <v>189</v>
      </c>
      <c r="J279" s="40" t="s">
        <v>192</v>
      </c>
      <c r="K279" s="33" t="b">
        <f>IF(AND(J279="Nữ",OR(N279="Khá",N279="Giỏi")),"học bổng")</f>
        <v>0</v>
      </c>
      <c r="L279" s="37">
        <v>1995</v>
      </c>
      <c r="M279" s="23">
        <f t="shared" si="4"/>
        <v>23</v>
      </c>
      <c r="N279" s="40" t="s">
        <v>281</v>
      </c>
      <c r="O279" s="34" t="s">
        <v>195</v>
      </c>
      <c r="P279" s="40"/>
      <c r="Q279" s="40"/>
      <c r="R279" s="40"/>
      <c r="S279" s="38" t="s">
        <v>208</v>
      </c>
      <c r="T279" s="38"/>
      <c r="U279" s="38">
        <v>40</v>
      </c>
      <c r="V279" s="38" t="s">
        <v>90</v>
      </c>
      <c r="W279" s="32" t="s">
        <v>1118</v>
      </c>
      <c r="X279" s="38"/>
      <c r="Y279" s="38" t="s">
        <v>217</v>
      </c>
      <c r="Z279" s="38" t="s">
        <v>213</v>
      </c>
      <c r="AA279" s="38" t="s">
        <v>296</v>
      </c>
      <c r="AB279" s="38"/>
      <c r="AC279" s="38" t="s">
        <v>185</v>
      </c>
      <c r="AD279" s="38" t="s">
        <v>100</v>
      </c>
      <c r="AE279" s="38" t="s">
        <v>235</v>
      </c>
      <c r="AF279" s="38"/>
      <c r="AG279" s="38" t="s">
        <v>229</v>
      </c>
      <c r="AH279" s="38"/>
      <c r="AI279" s="38" t="s">
        <v>234</v>
      </c>
      <c r="AJ279" s="38" t="s">
        <v>849</v>
      </c>
      <c r="AK279" s="38" t="s">
        <v>238</v>
      </c>
      <c r="AL279" s="38"/>
      <c r="AM279" s="38"/>
      <c r="AN279" s="41"/>
      <c r="AO279" s="41"/>
      <c r="AP279" s="41"/>
      <c r="AQ279" s="38"/>
      <c r="AR279" s="38"/>
      <c r="AS279" s="38"/>
      <c r="AT279" s="38"/>
      <c r="AU279" s="38"/>
      <c r="AV279" s="38"/>
      <c r="AW279" s="38" t="s">
        <v>266</v>
      </c>
      <c r="AX279" s="38" t="s">
        <v>266</v>
      </c>
      <c r="AY279" s="38" t="s">
        <v>266</v>
      </c>
      <c r="AZ279" s="38" t="s">
        <v>273</v>
      </c>
      <c r="BA279" s="38"/>
      <c r="BB279" s="38"/>
      <c r="BC279" s="38"/>
      <c r="BD279" s="38" t="s">
        <v>265</v>
      </c>
      <c r="BE279" s="59" t="s">
        <v>265</v>
      </c>
    </row>
    <row r="280" spans="1:57" ht="16.5" customHeight="1" x14ac:dyDescent="0.25">
      <c r="A280" s="32">
        <v>282</v>
      </c>
      <c r="B280" s="37">
        <v>1232003</v>
      </c>
      <c r="C280" s="38" t="s">
        <v>311</v>
      </c>
      <c r="D280" s="37" t="s">
        <v>450</v>
      </c>
      <c r="E280" s="37" t="s">
        <v>411</v>
      </c>
      <c r="F280" s="23"/>
      <c r="G280" s="37" t="s">
        <v>868</v>
      </c>
      <c r="H280" s="23" t="str">
        <f>VLOOKUP(G280,Sheet1!$A$22:$B$35,2)</f>
        <v>Quản trị khách sạn - nhà hàng</v>
      </c>
      <c r="I280" s="37" t="s">
        <v>189</v>
      </c>
      <c r="J280" s="40" t="s">
        <v>192</v>
      </c>
      <c r="K280" s="33" t="b">
        <f>IF(AND(J280="Nữ",OR(N280="Khá",N280="Giỏi")),"học bổng")</f>
        <v>0</v>
      </c>
      <c r="L280" s="37">
        <v>1996</v>
      </c>
      <c r="M280" s="23">
        <f t="shared" si="4"/>
        <v>22</v>
      </c>
      <c r="N280" s="40" t="s">
        <v>280</v>
      </c>
      <c r="O280" s="34" t="s">
        <v>195</v>
      </c>
      <c r="P280" s="40"/>
      <c r="Q280" s="40"/>
      <c r="R280" s="40"/>
      <c r="S280" s="38" t="s">
        <v>207</v>
      </c>
      <c r="T280" s="38"/>
      <c r="U280" s="38">
        <v>40</v>
      </c>
      <c r="V280" s="38" t="s">
        <v>92</v>
      </c>
      <c r="W280" s="32" t="s">
        <v>1117</v>
      </c>
      <c r="X280" s="38"/>
      <c r="Y280" s="38" t="s">
        <v>217</v>
      </c>
      <c r="Z280" s="38" t="s">
        <v>213</v>
      </c>
      <c r="AA280" s="38" t="s">
        <v>296</v>
      </c>
      <c r="AB280" s="38"/>
      <c r="AC280" s="38" t="s">
        <v>93</v>
      </c>
      <c r="AD280" s="38" t="s">
        <v>100</v>
      </c>
      <c r="AE280" s="38" t="s">
        <v>234</v>
      </c>
      <c r="AF280" s="38" t="s">
        <v>219</v>
      </c>
      <c r="AG280" s="38" t="s">
        <v>229</v>
      </c>
      <c r="AH280" s="38"/>
      <c r="AI280" s="38" t="s">
        <v>235</v>
      </c>
      <c r="AJ280" s="38"/>
      <c r="AK280" s="38"/>
      <c r="AL280" s="38"/>
      <c r="AM280" s="38"/>
      <c r="AN280" s="41"/>
      <c r="AO280" s="41"/>
      <c r="AP280" s="41"/>
      <c r="AQ280" s="38"/>
      <c r="AR280" s="38"/>
      <c r="AS280" s="38"/>
      <c r="AT280" s="38"/>
      <c r="AU280" s="38"/>
      <c r="AV280" s="38"/>
      <c r="AW280" s="38" t="s">
        <v>265</v>
      </c>
      <c r="AX280" s="38" t="s">
        <v>265</v>
      </c>
      <c r="AY280" s="38" t="s">
        <v>265</v>
      </c>
      <c r="AZ280" s="38" t="s">
        <v>271</v>
      </c>
      <c r="BA280" s="38"/>
      <c r="BB280" s="38"/>
      <c r="BC280" s="38"/>
      <c r="BD280" s="38" t="s">
        <v>266</v>
      </c>
      <c r="BE280" s="59" t="s">
        <v>265</v>
      </c>
    </row>
    <row r="281" spans="1:57" ht="16.5" customHeight="1" x14ac:dyDescent="0.25">
      <c r="A281" s="32">
        <v>283</v>
      </c>
      <c r="B281" s="37">
        <v>1232112</v>
      </c>
      <c r="C281" s="38" t="s">
        <v>318</v>
      </c>
      <c r="D281" s="37" t="s">
        <v>479</v>
      </c>
      <c r="E281" s="37" t="s">
        <v>344</v>
      </c>
      <c r="F281" s="23"/>
      <c r="G281" s="37" t="s">
        <v>868</v>
      </c>
      <c r="H281" s="23" t="str">
        <f>VLOOKUP(G281,Sheet1!$A$22:$B$35,2)</f>
        <v>Quản trị khách sạn - nhà hàng</v>
      </c>
      <c r="I281" s="37" t="s">
        <v>189</v>
      </c>
      <c r="J281" s="40" t="s">
        <v>192</v>
      </c>
      <c r="K281" s="33" t="b">
        <f>IF(AND(J281="Nữ",OR(N281="Khá",N281="Giỏi")),"học bổng")</f>
        <v>0</v>
      </c>
      <c r="L281" s="37">
        <v>1993</v>
      </c>
      <c r="M281" s="23">
        <f t="shared" si="4"/>
        <v>25</v>
      </c>
      <c r="N281" s="40" t="s">
        <v>280</v>
      </c>
      <c r="O281" s="34" t="s">
        <v>195</v>
      </c>
      <c r="P281" s="40"/>
      <c r="Q281" s="40"/>
      <c r="R281" s="40"/>
      <c r="S281" s="38" t="s">
        <v>207</v>
      </c>
      <c r="T281" s="38"/>
      <c r="U281" s="38">
        <v>40</v>
      </c>
      <c r="V281" s="38" t="s">
        <v>90</v>
      </c>
      <c r="W281" s="32" t="s">
        <v>1113</v>
      </c>
      <c r="X281" s="38"/>
      <c r="Y281" s="38" t="s">
        <v>217</v>
      </c>
      <c r="Z281" s="38" t="s">
        <v>213</v>
      </c>
      <c r="AA281" s="38" t="s">
        <v>297</v>
      </c>
      <c r="AB281" s="38"/>
      <c r="AC281" s="38" t="s">
        <v>93</v>
      </c>
      <c r="AD281" s="38" t="s">
        <v>99</v>
      </c>
      <c r="AE281" s="38" t="s">
        <v>235</v>
      </c>
      <c r="AF281" s="38"/>
      <c r="AG281" s="38" t="s">
        <v>229</v>
      </c>
      <c r="AH281" s="38"/>
      <c r="AI281" s="38" t="s">
        <v>235</v>
      </c>
      <c r="AJ281" s="38"/>
      <c r="AK281" s="38"/>
      <c r="AL281" s="38"/>
      <c r="AM281" s="38"/>
      <c r="AN281" s="41"/>
      <c r="AO281" s="41"/>
      <c r="AP281" s="41"/>
      <c r="AQ281" s="38"/>
      <c r="AR281" s="38"/>
      <c r="AS281" s="38"/>
      <c r="AT281" s="38"/>
      <c r="AU281" s="38"/>
      <c r="AV281" s="38"/>
      <c r="AW281" s="38" t="s">
        <v>266</v>
      </c>
      <c r="AX281" s="38" t="s">
        <v>265</v>
      </c>
      <c r="AY281" s="38" t="s">
        <v>265</v>
      </c>
      <c r="AZ281" s="38" t="s">
        <v>272</v>
      </c>
      <c r="BA281" s="38"/>
      <c r="BB281" s="38"/>
      <c r="BC281" s="38"/>
      <c r="BD281" s="38" t="s">
        <v>265</v>
      </c>
      <c r="BE281" s="59" t="s">
        <v>265</v>
      </c>
    </row>
    <row r="282" spans="1:57" ht="16.5" customHeight="1" x14ac:dyDescent="0.25">
      <c r="A282" s="32">
        <v>284</v>
      </c>
      <c r="B282" s="42">
        <v>1232114</v>
      </c>
      <c r="C282" s="43" t="s">
        <v>743</v>
      </c>
      <c r="D282" s="42" t="s">
        <v>344</v>
      </c>
      <c r="E282" s="42" t="s">
        <v>363</v>
      </c>
      <c r="F282" s="23"/>
      <c r="G282" s="42" t="s">
        <v>868</v>
      </c>
      <c r="H282" s="23" t="str">
        <f>VLOOKUP(G282,Sheet1!$A$22:$B$35,2)</f>
        <v>Quản trị khách sạn - nhà hàng</v>
      </c>
      <c r="I282" s="42" t="s">
        <v>189</v>
      </c>
      <c r="J282" s="44" t="s">
        <v>192</v>
      </c>
      <c r="K282" s="33" t="b">
        <f>IF(AND(J282="Nữ",OR(N282="Khá",N282="Giỏi")),"học bổng")</f>
        <v>0</v>
      </c>
      <c r="L282" s="42">
        <v>1996</v>
      </c>
      <c r="M282" s="23">
        <f t="shared" si="4"/>
        <v>22</v>
      </c>
      <c r="N282" s="44" t="s">
        <v>280</v>
      </c>
      <c r="O282" s="34" t="s">
        <v>195</v>
      </c>
      <c r="P282" s="44"/>
      <c r="Q282" s="44"/>
      <c r="R282" s="44"/>
      <c r="S282" s="43" t="s">
        <v>207</v>
      </c>
      <c r="T282" s="43"/>
      <c r="U282" s="43">
        <v>40</v>
      </c>
      <c r="V282" s="43" t="s">
        <v>90</v>
      </c>
      <c r="W282" s="32" t="s">
        <v>1118</v>
      </c>
      <c r="X282" s="43"/>
      <c r="Y282" s="43" t="s">
        <v>217</v>
      </c>
      <c r="Z282" s="43" t="s">
        <v>213</v>
      </c>
      <c r="AA282" s="43"/>
      <c r="AB282" s="43"/>
      <c r="AC282" s="43" t="s">
        <v>93</v>
      </c>
      <c r="AD282" s="43" t="s">
        <v>100</v>
      </c>
      <c r="AE282" s="43" t="s">
        <v>234</v>
      </c>
      <c r="AF282" s="43" t="s">
        <v>291</v>
      </c>
      <c r="AG282" s="43" t="s">
        <v>229</v>
      </c>
      <c r="AH282" s="43"/>
      <c r="AI282" s="43" t="s">
        <v>235</v>
      </c>
      <c r="AJ282" s="43"/>
      <c r="AK282" s="43"/>
      <c r="AL282" s="43"/>
      <c r="AM282" s="43"/>
      <c r="AN282" s="45"/>
      <c r="AO282" s="45"/>
      <c r="AP282" s="45"/>
      <c r="AQ282" s="43"/>
      <c r="AR282" s="43"/>
      <c r="AS282" s="43"/>
      <c r="AT282" s="43"/>
      <c r="AU282" s="43"/>
      <c r="AV282" s="43"/>
      <c r="AW282" s="43" t="s">
        <v>265</v>
      </c>
      <c r="AX282" s="43" t="s">
        <v>266</v>
      </c>
      <c r="AY282" s="43" t="s">
        <v>265</v>
      </c>
      <c r="AZ282" s="43" t="s">
        <v>270</v>
      </c>
      <c r="BA282" s="43"/>
      <c r="BB282" s="43"/>
      <c r="BC282" s="43"/>
      <c r="BD282" s="43" t="s">
        <v>265</v>
      </c>
      <c r="BE282" s="60" t="s">
        <v>265</v>
      </c>
    </row>
    <row r="283" spans="1:57" ht="16.5" customHeight="1" x14ac:dyDescent="0.25">
      <c r="A283" s="32">
        <v>285</v>
      </c>
      <c r="B283" s="37">
        <v>1232122</v>
      </c>
      <c r="C283" s="38" t="s">
        <v>311</v>
      </c>
      <c r="D283" s="37" t="s">
        <v>308</v>
      </c>
      <c r="E283" s="37" t="s">
        <v>802</v>
      </c>
      <c r="F283" s="23"/>
      <c r="G283" s="37" t="s">
        <v>868</v>
      </c>
      <c r="H283" s="23" t="str">
        <f>VLOOKUP(G283,Sheet1!$A$22:$B$35,2)</f>
        <v>Quản trị khách sạn - nhà hàng</v>
      </c>
      <c r="I283" s="37" t="s">
        <v>189</v>
      </c>
      <c r="J283" s="40" t="s">
        <v>192</v>
      </c>
      <c r="K283" s="33" t="b">
        <f>IF(AND(J283="Nữ",OR(N283="Khá",N283="Giỏi")),"học bổng")</f>
        <v>0</v>
      </c>
      <c r="L283" s="37">
        <v>1995</v>
      </c>
      <c r="M283" s="23">
        <f t="shared" si="4"/>
        <v>23</v>
      </c>
      <c r="N283" s="40" t="s">
        <v>280</v>
      </c>
      <c r="O283" s="34" t="s">
        <v>195</v>
      </c>
      <c r="P283" s="40"/>
      <c r="Q283" s="40"/>
      <c r="R283" s="40"/>
      <c r="S283" s="38" t="s">
        <v>206</v>
      </c>
      <c r="T283" s="38"/>
      <c r="U283" s="38">
        <v>40</v>
      </c>
      <c r="V283" s="38" t="s">
        <v>90</v>
      </c>
      <c r="W283" s="32" t="s">
        <v>1113</v>
      </c>
      <c r="X283" s="38"/>
      <c r="Y283" s="38" t="s">
        <v>217</v>
      </c>
      <c r="Z283" s="38" t="s">
        <v>213</v>
      </c>
      <c r="AA283" s="38" t="s">
        <v>297</v>
      </c>
      <c r="AB283" s="38"/>
      <c r="AC283" s="38" t="s">
        <v>93</v>
      </c>
      <c r="AD283" s="38" t="s">
        <v>100</v>
      </c>
      <c r="AE283" s="38" t="s">
        <v>234</v>
      </c>
      <c r="AF283" s="38" t="s">
        <v>221</v>
      </c>
      <c r="AG283" s="38" t="s">
        <v>229</v>
      </c>
      <c r="AH283" s="38"/>
      <c r="AI283" s="38" t="s">
        <v>234</v>
      </c>
      <c r="AJ283" s="38" t="s">
        <v>469</v>
      </c>
      <c r="AK283" s="38" t="s">
        <v>239</v>
      </c>
      <c r="AL283" s="38"/>
      <c r="AM283" s="38"/>
      <c r="AN283" s="41"/>
      <c r="AO283" s="41"/>
      <c r="AP283" s="41"/>
      <c r="AQ283" s="38"/>
      <c r="AR283" s="38"/>
      <c r="AS283" s="38"/>
      <c r="AT283" s="38"/>
      <c r="AU283" s="38"/>
      <c r="AV283" s="38"/>
      <c r="AW283" s="38" t="s">
        <v>266</v>
      </c>
      <c r="AX283" s="38" t="s">
        <v>266</v>
      </c>
      <c r="AY283" s="38" t="s">
        <v>265</v>
      </c>
      <c r="AZ283" s="38" t="s">
        <v>272</v>
      </c>
      <c r="BA283" s="38"/>
      <c r="BB283" s="38"/>
      <c r="BC283" s="38"/>
      <c r="BD283" s="38" t="s">
        <v>265</v>
      </c>
      <c r="BE283" s="59" t="s">
        <v>265</v>
      </c>
    </row>
    <row r="284" spans="1:57" ht="16.5" customHeight="1" x14ac:dyDescent="0.25">
      <c r="A284" s="32">
        <v>286</v>
      </c>
      <c r="B284" s="37">
        <v>1232115</v>
      </c>
      <c r="C284" s="38" t="s">
        <v>305</v>
      </c>
      <c r="D284" s="37" t="s">
        <v>491</v>
      </c>
      <c r="E284" s="37" t="s">
        <v>396</v>
      </c>
      <c r="F284" s="23"/>
      <c r="G284" s="37" t="s">
        <v>868</v>
      </c>
      <c r="H284" s="23" t="str">
        <f>VLOOKUP(G284,Sheet1!$A$22:$B$35,2)</f>
        <v>Quản trị khách sạn - nhà hàng</v>
      </c>
      <c r="I284" s="37" t="s">
        <v>189</v>
      </c>
      <c r="J284" s="40" t="s">
        <v>193</v>
      </c>
      <c r="K284" s="33" t="str">
        <f>IF(AND(J284="Nữ",OR(N284="Khá",N284="Giỏi")),"học bổng")</f>
        <v>học bổng</v>
      </c>
      <c r="L284" s="37">
        <v>1993</v>
      </c>
      <c r="M284" s="23">
        <f t="shared" si="4"/>
        <v>25</v>
      </c>
      <c r="N284" s="40" t="s">
        <v>281</v>
      </c>
      <c r="O284" s="34" t="s">
        <v>195</v>
      </c>
      <c r="P284" s="40"/>
      <c r="Q284" s="40"/>
      <c r="R284" s="40"/>
      <c r="S284" s="38" t="s">
        <v>207</v>
      </c>
      <c r="T284" s="38"/>
      <c r="U284" s="38">
        <v>40</v>
      </c>
      <c r="V284" s="38" t="s">
        <v>90</v>
      </c>
      <c r="W284" s="32" t="s">
        <v>1113</v>
      </c>
      <c r="X284" s="38"/>
      <c r="Y284" s="38" t="s">
        <v>217</v>
      </c>
      <c r="Z284" s="38" t="s">
        <v>217</v>
      </c>
      <c r="AA284" s="38" t="s">
        <v>296</v>
      </c>
      <c r="AB284" s="38"/>
      <c r="AC284" s="38" t="s">
        <v>93</v>
      </c>
      <c r="AD284" s="38" t="s">
        <v>100</v>
      </c>
      <c r="AE284" s="38" t="s">
        <v>235</v>
      </c>
      <c r="AF284" s="38"/>
      <c r="AG284" s="38" t="s">
        <v>229</v>
      </c>
      <c r="AH284" s="38"/>
      <c r="AI284" s="38" t="s">
        <v>234</v>
      </c>
      <c r="AJ284" s="38" t="s">
        <v>868</v>
      </c>
      <c r="AK284" s="38" t="s">
        <v>239</v>
      </c>
      <c r="AL284" s="38"/>
      <c r="AM284" s="38"/>
      <c r="AN284" s="41"/>
      <c r="AO284" s="41"/>
      <c r="AP284" s="41"/>
      <c r="AQ284" s="38"/>
      <c r="AR284" s="38"/>
      <c r="AS284" s="38"/>
      <c r="AT284" s="38"/>
      <c r="AU284" s="38"/>
      <c r="AV284" s="38"/>
      <c r="AW284" s="38" t="s">
        <v>266</v>
      </c>
      <c r="AX284" s="38" t="s">
        <v>266</v>
      </c>
      <c r="AY284" s="38" t="s">
        <v>266</v>
      </c>
      <c r="AZ284" s="38" t="s">
        <v>272</v>
      </c>
      <c r="BA284" s="38"/>
      <c r="BB284" s="38"/>
      <c r="BC284" s="38"/>
      <c r="BD284" s="38" t="s">
        <v>266</v>
      </c>
      <c r="BE284" s="59" t="s">
        <v>266</v>
      </c>
    </row>
    <row r="285" spans="1:57" ht="16.5" customHeight="1" x14ac:dyDescent="0.25">
      <c r="A285" s="32">
        <v>287</v>
      </c>
      <c r="B285" s="37">
        <v>1232120</v>
      </c>
      <c r="C285" s="38" t="s">
        <v>305</v>
      </c>
      <c r="D285" s="37" t="s">
        <v>537</v>
      </c>
      <c r="E285" s="37" t="s">
        <v>906</v>
      </c>
      <c r="F285" s="23"/>
      <c r="G285" s="37" t="s">
        <v>868</v>
      </c>
      <c r="H285" s="23" t="str">
        <f>VLOOKUP(G285,Sheet1!$A$22:$B$35,2)</f>
        <v>Quản trị khách sạn - nhà hàng</v>
      </c>
      <c r="I285" s="37" t="s">
        <v>189</v>
      </c>
      <c r="J285" s="40" t="s">
        <v>193</v>
      </c>
      <c r="K285" s="33" t="str">
        <f>IF(AND(J285="Nữ",OR(N285="Khá",N285="Giỏi")),"học bổng")</f>
        <v>học bổng</v>
      </c>
      <c r="L285" s="37">
        <v>1997</v>
      </c>
      <c r="M285" s="23">
        <f t="shared" si="4"/>
        <v>21</v>
      </c>
      <c r="N285" s="40" t="s">
        <v>280</v>
      </c>
      <c r="O285" s="34" t="s">
        <v>195</v>
      </c>
      <c r="P285" s="40"/>
      <c r="Q285" s="40"/>
      <c r="R285" s="40"/>
      <c r="S285" s="38" t="s">
        <v>207</v>
      </c>
      <c r="T285" s="38"/>
      <c r="U285" s="38">
        <v>40</v>
      </c>
      <c r="V285" s="38" t="s">
        <v>92</v>
      </c>
      <c r="W285" s="32" t="s">
        <v>1118</v>
      </c>
      <c r="X285" s="38"/>
      <c r="Y285" s="38" t="s">
        <v>217</v>
      </c>
      <c r="Z285" s="38" t="s">
        <v>217</v>
      </c>
      <c r="AA285" s="38" t="s">
        <v>296</v>
      </c>
      <c r="AB285" s="38"/>
      <c r="AC285" s="38" t="s">
        <v>93</v>
      </c>
      <c r="AD285" s="38" t="s">
        <v>99</v>
      </c>
      <c r="AE285" s="38" t="s">
        <v>235</v>
      </c>
      <c r="AF285" s="38"/>
      <c r="AG285" s="38" t="s">
        <v>330</v>
      </c>
      <c r="AH285" s="38" t="s">
        <v>860</v>
      </c>
      <c r="AI285" s="38" t="s">
        <v>234</v>
      </c>
      <c r="AJ285" s="38" t="s">
        <v>868</v>
      </c>
      <c r="AK285" s="38" t="s">
        <v>239</v>
      </c>
      <c r="AL285" s="38"/>
      <c r="AM285" s="38"/>
      <c r="AN285" s="41"/>
      <c r="AO285" s="41"/>
      <c r="AP285" s="41"/>
      <c r="AQ285" s="38"/>
      <c r="AR285" s="38"/>
      <c r="AS285" s="38"/>
      <c r="AT285" s="38"/>
      <c r="AU285" s="38"/>
      <c r="AV285" s="38"/>
      <c r="AW285" s="38" t="s">
        <v>266</v>
      </c>
      <c r="AX285" s="38" t="s">
        <v>266</v>
      </c>
      <c r="AY285" s="38" t="s">
        <v>266</v>
      </c>
      <c r="AZ285" s="38" t="s">
        <v>272</v>
      </c>
      <c r="BA285" s="38"/>
      <c r="BB285" s="38"/>
      <c r="BC285" s="38"/>
      <c r="BD285" s="38" t="s">
        <v>266</v>
      </c>
      <c r="BE285" s="59" t="s">
        <v>266</v>
      </c>
    </row>
    <row r="286" spans="1:57" ht="16.5" customHeight="1" x14ac:dyDescent="0.25">
      <c r="A286" s="32">
        <v>288</v>
      </c>
      <c r="B286" s="37">
        <v>1233014</v>
      </c>
      <c r="C286" s="38" t="s">
        <v>485</v>
      </c>
      <c r="D286" s="37" t="s">
        <v>308</v>
      </c>
      <c r="E286" s="37" t="s">
        <v>907</v>
      </c>
      <c r="F286" s="23"/>
      <c r="G286" s="37" t="s">
        <v>908</v>
      </c>
      <c r="H286" s="23" t="str">
        <f>VLOOKUP(G286,Sheet1!$A$22:$B$35,2)</f>
        <v>Nghiệp vụ nhà hàng</v>
      </c>
      <c r="I286" s="37" t="s">
        <v>189</v>
      </c>
      <c r="J286" s="40" t="s">
        <v>192</v>
      </c>
      <c r="K286" s="33" t="b">
        <f>IF(AND(J286="Nữ",OR(N286="Khá",N286="Giỏi")),"học bổng")</f>
        <v>0</v>
      </c>
      <c r="L286" s="37">
        <v>1997</v>
      </c>
      <c r="M286" s="23">
        <f t="shared" si="4"/>
        <v>21</v>
      </c>
      <c r="N286" s="40" t="s">
        <v>281</v>
      </c>
      <c r="O286" s="34" t="s">
        <v>198</v>
      </c>
      <c r="P286" s="40"/>
      <c r="Q286" s="40"/>
      <c r="R286" s="40"/>
      <c r="S286" s="38"/>
      <c r="T286" s="38"/>
      <c r="U286" s="38"/>
      <c r="V286" s="38"/>
      <c r="W286" s="32" t="e">
        <v>#N/A</v>
      </c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41"/>
      <c r="AO286" s="41"/>
      <c r="AP286" s="41"/>
      <c r="AQ286" s="38"/>
      <c r="AR286" s="38" t="s">
        <v>256</v>
      </c>
      <c r="AS286" s="38"/>
      <c r="AT286" s="38" t="s">
        <v>909</v>
      </c>
      <c r="AU286" s="38" t="s">
        <v>887</v>
      </c>
      <c r="AV286" s="38" t="s">
        <v>239</v>
      </c>
      <c r="AW286" s="38" t="s">
        <v>266</v>
      </c>
      <c r="AX286" s="38" t="s">
        <v>265</v>
      </c>
      <c r="AY286" s="38" t="s">
        <v>265</v>
      </c>
      <c r="AZ286" s="38" t="s">
        <v>272</v>
      </c>
      <c r="BA286" s="38"/>
      <c r="BB286" s="38"/>
      <c r="BC286" s="38"/>
      <c r="BD286" s="38" t="s">
        <v>265</v>
      </c>
      <c r="BE286" s="59" t="s">
        <v>265</v>
      </c>
    </row>
    <row r="287" spans="1:57" ht="16.5" customHeight="1" x14ac:dyDescent="0.25">
      <c r="A287" s="32">
        <v>289</v>
      </c>
      <c r="B287" s="37">
        <v>1231006</v>
      </c>
      <c r="C287" s="38" t="s">
        <v>305</v>
      </c>
      <c r="D287" s="37" t="s">
        <v>570</v>
      </c>
      <c r="E287" s="37" t="s">
        <v>370</v>
      </c>
      <c r="F287" s="23"/>
      <c r="G287" s="37" t="s">
        <v>908</v>
      </c>
      <c r="H287" s="23" t="str">
        <f>VLOOKUP(G287,Sheet1!$A$22:$B$35,2)</f>
        <v>Nghiệp vụ nhà hàng</v>
      </c>
      <c r="I287" s="37" t="s">
        <v>189</v>
      </c>
      <c r="J287" s="40" t="s">
        <v>192</v>
      </c>
      <c r="K287" s="33" t="b">
        <f>IF(AND(J287="Nữ",OR(N287="Khá",N287="Giỏi")),"học bổng")</f>
        <v>0</v>
      </c>
      <c r="L287" s="37">
        <v>1996</v>
      </c>
      <c r="M287" s="23">
        <f t="shared" si="4"/>
        <v>22</v>
      </c>
      <c r="N287" s="40" t="s">
        <v>281</v>
      </c>
      <c r="O287" s="34" t="s">
        <v>198</v>
      </c>
      <c r="P287" s="40"/>
      <c r="Q287" s="40"/>
      <c r="R287" s="40"/>
      <c r="S287" s="38"/>
      <c r="T287" s="38"/>
      <c r="U287" s="38"/>
      <c r="V287" s="38"/>
      <c r="W287" s="32" t="e">
        <v>#N/A</v>
      </c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41"/>
      <c r="AO287" s="41"/>
      <c r="AP287" s="41"/>
      <c r="AQ287" s="38"/>
      <c r="AR287" s="38" t="s">
        <v>256</v>
      </c>
      <c r="AS287" s="38"/>
      <c r="AT287" s="38" t="s">
        <v>909</v>
      </c>
      <c r="AU287" s="38" t="s">
        <v>868</v>
      </c>
      <c r="AV287" s="38" t="s">
        <v>239</v>
      </c>
      <c r="AW287" s="38" t="s">
        <v>266</v>
      </c>
      <c r="AX287" s="38" t="s">
        <v>266</v>
      </c>
      <c r="AY287" s="38" t="s">
        <v>266</v>
      </c>
      <c r="AZ287" s="38" t="s">
        <v>271</v>
      </c>
      <c r="BA287" s="38"/>
      <c r="BB287" s="38"/>
      <c r="BC287" s="38"/>
      <c r="BD287" s="38" t="s">
        <v>265</v>
      </c>
      <c r="BE287" s="59" t="s">
        <v>265</v>
      </c>
    </row>
    <row r="288" spans="1:57" ht="16.5" customHeight="1" x14ac:dyDescent="0.25">
      <c r="A288" s="32">
        <v>290</v>
      </c>
      <c r="B288" s="37">
        <v>1231001</v>
      </c>
      <c r="C288" s="38" t="s">
        <v>305</v>
      </c>
      <c r="D288" s="37" t="s">
        <v>910</v>
      </c>
      <c r="E288" s="37" t="s">
        <v>880</v>
      </c>
      <c r="F288" s="23"/>
      <c r="G288" s="37" t="s">
        <v>908</v>
      </c>
      <c r="H288" s="23" t="str">
        <f>VLOOKUP(G288,Sheet1!$A$22:$B$35,2)</f>
        <v>Nghiệp vụ nhà hàng</v>
      </c>
      <c r="I288" s="37" t="s">
        <v>189</v>
      </c>
      <c r="J288" s="40" t="s">
        <v>193</v>
      </c>
      <c r="K288" s="33" t="str">
        <f>IF(AND(J288="Nữ",OR(N288="Khá",N288="Giỏi")),"học bổng")</f>
        <v>học bổng</v>
      </c>
      <c r="L288" s="37">
        <v>1997</v>
      </c>
      <c r="M288" s="23">
        <f t="shared" si="4"/>
        <v>21</v>
      </c>
      <c r="N288" s="40" t="s">
        <v>280</v>
      </c>
      <c r="O288" s="34" t="s">
        <v>195</v>
      </c>
      <c r="P288" s="40"/>
      <c r="Q288" s="40"/>
      <c r="R288" s="40"/>
      <c r="S288" s="38" t="s">
        <v>207</v>
      </c>
      <c r="T288" s="38"/>
      <c r="U288" s="38">
        <v>40</v>
      </c>
      <c r="V288" s="38" t="s">
        <v>92</v>
      </c>
      <c r="W288" s="32" t="s">
        <v>1118</v>
      </c>
      <c r="X288" s="38"/>
      <c r="Y288" s="38" t="s">
        <v>217</v>
      </c>
      <c r="Z288" s="38" t="s">
        <v>217</v>
      </c>
      <c r="AA288" s="38" t="s">
        <v>296</v>
      </c>
      <c r="AB288" s="38"/>
      <c r="AC288" s="38" t="s">
        <v>93</v>
      </c>
      <c r="AD288" s="38" t="s">
        <v>99</v>
      </c>
      <c r="AE288" s="38" t="s">
        <v>235</v>
      </c>
      <c r="AF288" s="38"/>
      <c r="AG288" s="38" t="s">
        <v>330</v>
      </c>
      <c r="AH288" s="38" t="s">
        <v>860</v>
      </c>
      <c r="AI288" s="38" t="s">
        <v>235</v>
      </c>
      <c r="AJ288" s="38"/>
      <c r="AK288" s="38"/>
      <c r="AL288" s="38"/>
      <c r="AM288" s="38"/>
      <c r="AN288" s="41"/>
      <c r="AO288" s="41"/>
      <c r="AP288" s="41"/>
      <c r="AQ288" s="38"/>
      <c r="AR288" s="38"/>
      <c r="AS288" s="38"/>
      <c r="AT288" s="38"/>
      <c r="AU288" s="38"/>
      <c r="AV288" s="38"/>
      <c r="AW288" s="38" t="s">
        <v>266</v>
      </c>
      <c r="AX288" s="38" t="s">
        <v>266</v>
      </c>
      <c r="AY288" s="38" t="s">
        <v>266</v>
      </c>
      <c r="AZ288" s="38" t="s">
        <v>271</v>
      </c>
      <c r="BA288" s="38"/>
      <c r="BB288" s="38"/>
      <c r="BC288" s="38"/>
      <c r="BD288" s="38" t="s">
        <v>266</v>
      </c>
      <c r="BE288" s="59" t="s">
        <v>266</v>
      </c>
    </row>
    <row r="289" spans="1:57" ht="16.5" customHeight="1" x14ac:dyDescent="0.25">
      <c r="A289" s="32">
        <v>291</v>
      </c>
      <c r="B289" s="37">
        <v>1233016</v>
      </c>
      <c r="C289" s="38" t="s">
        <v>305</v>
      </c>
      <c r="D289" s="37" t="s">
        <v>743</v>
      </c>
      <c r="E289" s="37" t="s">
        <v>396</v>
      </c>
      <c r="F289" s="23"/>
      <c r="G289" s="37" t="s">
        <v>908</v>
      </c>
      <c r="H289" s="23" t="str">
        <f>VLOOKUP(G289,Sheet1!$A$22:$B$35,2)</f>
        <v>Nghiệp vụ nhà hàng</v>
      </c>
      <c r="I289" s="37" t="s">
        <v>189</v>
      </c>
      <c r="J289" s="40" t="s">
        <v>193</v>
      </c>
      <c r="K289" s="33" t="str">
        <f>IF(AND(J289="Nữ",OR(N289="Khá",N289="Giỏi")),"học bổng")</f>
        <v>học bổng</v>
      </c>
      <c r="L289" s="37">
        <v>1994</v>
      </c>
      <c r="M289" s="23">
        <f t="shared" si="4"/>
        <v>24</v>
      </c>
      <c r="N289" s="40" t="s">
        <v>280</v>
      </c>
      <c r="O289" s="34" t="s">
        <v>196</v>
      </c>
      <c r="P289" s="40"/>
      <c r="Q289" s="40"/>
      <c r="R289" s="40"/>
      <c r="S289" s="38" t="s">
        <v>206</v>
      </c>
      <c r="T289" s="38"/>
      <c r="U289" s="38">
        <v>40</v>
      </c>
      <c r="V289" s="38" t="s">
        <v>92</v>
      </c>
      <c r="W289" s="32" t="s">
        <v>205</v>
      </c>
      <c r="X289" s="38" t="s">
        <v>911</v>
      </c>
      <c r="Y289" s="38" t="s">
        <v>214</v>
      </c>
      <c r="Z289" s="38" t="s">
        <v>214</v>
      </c>
      <c r="AA289" s="38" t="s">
        <v>297</v>
      </c>
      <c r="AB289" s="38"/>
      <c r="AC289" s="38" t="s">
        <v>185</v>
      </c>
      <c r="AD289" s="38" t="s">
        <v>99</v>
      </c>
      <c r="AE289" s="38" t="s">
        <v>235</v>
      </c>
      <c r="AF289" s="38"/>
      <c r="AG289" s="38" t="s">
        <v>330</v>
      </c>
      <c r="AH289" s="38" t="s">
        <v>863</v>
      </c>
      <c r="AI289" s="38" t="s">
        <v>235</v>
      </c>
      <c r="AJ289" s="38"/>
      <c r="AK289" s="38"/>
      <c r="AL289" s="38"/>
      <c r="AM289" s="38"/>
      <c r="AN289" s="41"/>
      <c r="AO289" s="41"/>
      <c r="AP289" s="41"/>
      <c r="AQ289" s="38"/>
      <c r="AR289" s="38"/>
      <c r="AS289" s="38"/>
      <c r="AT289" s="38"/>
      <c r="AU289" s="38"/>
      <c r="AV289" s="38"/>
      <c r="AW289" s="38" t="s">
        <v>267</v>
      </c>
      <c r="AX289" s="38" t="s">
        <v>267</v>
      </c>
      <c r="AY289" s="38" t="s">
        <v>267</v>
      </c>
      <c r="AZ289" s="38" t="s">
        <v>272</v>
      </c>
      <c r="BA289" s="38"/>
      <c r="BB289" s="38"/>
      <c r="BC289" s="38"/>
      <c r="BD289" s="38" t="s">
        <v>266</v>
      </c>
      <c r="BE289" s="59" t="s">
        <v>266</v>
      </c>
    </row>
    <row r="290" spans="1:57" ht="16.5" customHeight="1" x14ac:dyDescent="0.25">
      <c r="A290" s="32">
        <v>292</v>
      </c>
      <c r="B290" s="37">
        <v>1231011</v>
      </c>
      <c r="C290" s="38" t="s">
        <v>305</v>
      </c>
      <c r="D290" s="37" t="s">
        <v>500</v>
      </c>
      <c r="E290" s="37" t="s">
        <v>315</v>
      </c>
      <c r="F290" s="23"/>
      <c r="G290" s="37" t="s">
        <v>908</v>
      </c>
      <c r="H290" s="23" t="str">
        <f>VLOOKUP(G290,Sheet1!$A$22:$B$35,2)</f>
        <v>Nghiệp vụ nhà hàng</v>
      </c>
      <c r="I290" s="37" t="s">
        <v>189</v>
      </c>
      <c r="J290" s="40" t="s">
        <v>193</v>
      </c>
      <c r="K290" s="33" t="str">
        <f>IF(AND(J290="Nữ",OR(N290="Khá",N290="Giỏi")),"học bổng")</f>
        <v>học bổng</v>
      </c>
      <c r="L290" s="37">
        <v>1995</v>
      </c>
      <c r="M290" s="23">
        <f t="shared" si="4"/>
        <v>23</v>
      </c>
      <c r="N290" s="40" t="s">
        <v>280</v>
      </c>
      <c r="O290" s="34" t="s">
        <v>195</v>
      </c>
      <c r="P290" s="40"/>
      <c r="Q290" s="40"/>
      <c r="R290" s="40"/>
      <c r="S290" s="38" t="s">
        <v>207</v>
      </c>
      <c r="T290" s="38"/>
      <c r="U290" s="38">
        <v>40</v>
      </c>
      <c r="V290" s="38" t="s">
        <v>92</v>
      </c>
      <c r="W290" s="32" t="s">
        <v>1113</v>
      </c>
      <c r="X290" s="38"/>
      <c r="Y290" s="38" t="s">
        <v>217</v>
      </c>
      <c r="Z290" s="38" t="s">
        <v>217</v>
      </c>
      <c r="AA290" s="38" t="s">
        <v>297</v>
      </c>
      <c r="AB290" s="38"/>
      <c r="AC290" s="38" t="s">
        <v>93</v>
      </c>
      <c r="AD290" s="38" t="s">
        <v>99</v>
      </c>
      <c r="AE290" s="38" t="s">
        <v>235</v>
      </c>
      <c r="AF290" s="38"/>
      <c r="AG290" s="38" t="s">
        <v>330</v>
      </c>
      <c r="AH290" s="38" t="s">
        <v>860</v>
      </c>
      <c r="AI290" s="38" t="s">
        <v>235</v>
      </c>
      <c r="AJ290" s="38"/>
      <c r="AK290" s="38"/>
      <c r="AL290" s="38"/>
      <c r="AM290" s="38"/>
      <c r="AN290" s="41"/>
      <c r="AO290" s="41"/>
      <c r="AP290" s="41"/>
      <c r="AQ290" s="38"/>
      <c r="AR290" s="38"/>
      <c r="AS290" s="38"/>
      <c r="AT290" s="38"/>
      <c r="AU290" s="38"/>
      <c r="AV290" s="38"/>
      <c r="AW290" s="38" t="s">
        <v>266</v>
      </c>
      <c r="AX290" s="38" t="s">
        <v>267</v>
      </c>
      <c r="AY290" s="38" t="s">
        <v>266</v>
      </c>
      <c r="AZ290" s="38" t="s">
        <v>272</v>
      </c>
      <c r="BA290" s="38"/>
      <c r="BB290" s="38"/>
      <c r="BC290" s="38"/>
      <c r="BD290" s="38" t="s">
        <v>266</v>
      </c>
      <c r="BE290" s="59" t="s">
        <v>266</v>
      </c>
    </row>
    <row r="291" spans="1:57" ht="16.5" customHeight="1" x14ac:dyDescent="0.25">
      <c r="A291" s="32">
        <v>293</v>
      </c>
      <c r="B291" s="37">
        <v>1233008</v>
      </c>
      <c r="C291" s="38" t="s">
        <v>305</v>
      </c>
      <c r="D291" s="37" t="s">
        <v>324</v>
      </c>
      <c r="E291" s="37" t="s">
        <v>688</v>
      </c>
      <c r="F291" s="23"/>
      <c r="G291" s="37" t="s">
        <v>908</v>
      </c>
      <c r="H291" s="23" t="str">
        <f>VLOOKUP(G291,Sheet1!$A$22:$B$35,2)</f>
        <v>Nghiệp vụ nhà hàng</v>
      </c>
      <c r="I291" s="37" t="s">
        <v>189</v>
      </c>
      <c r="J291" s="40" t="s">
        <v>192</v>
      </c>
      <c r="K291" s="33" t="b">
        <f>IF(AND(J291="Nữ",OR(N291="Khá",N291="Giỏi")),"học bổng")</f>
        <v>0</v>
      </c>
      <c r="L291" s="37">
        <v>1996</v>
      </c>
      <c r="M291" s="23">
        <f t="shared" si="4"/>
        <v>22</v>
      </c>
      <c r="N291" s="40" t="s">
        <v>280</v>
      </c>
      <c r="O291" s="34" t="s">
        <v>196</v>
      </c>
      <c r="P291" s="40"/>
      <c r="Q291" s="40"/>
      <c r="R291" s="40"/>
      <c r="S291" s="38" t="s">
        <v>206</v>
      </c>
      <c r="T291" s="38"/>
      <c r="U291" s="38">
        <v>40</v>
      </c>
      <c r="V291" s="38" t="s">
        <v>91</v>
      </c>
      <c r="W291" s="32" t="s">
        <v>205</v>
      </c>
      <c r="X291" s="38" t="s">
        <v>911</v>
      </c>
      <c r="Y291" s="38" t="s">
        <v>217</v>
      </c>
      <c r="Z291" s="38" t="s">
        <v>217</v>
      </c>
      <c r="AA291" s="38" t="s">
        <v>297</v>
      </c>
      <c r="AB291" s="38"/>
      <c r="AC291" s="38" t="s">
        <v>186</v>
      </c>
      <c r="AD291" s="38" t="s">
        <v>103</v>
      </c>
      <c r="AE291" s="38" t="s">
        <v>235</v>
      </c>
      <c r="AF291" s="38"/>
      <c r="AG291" s="38" t="s">
        <v>330</v>
      </c>
      <c r="AH291" s="38" t="s">
        <v>863</v>
      </c>
      <c r="AI291" s="38" t="s">
        <v>235</v>
      </c>
      <c r="AJ291" s="38"/>
      <c r="AK291" s="38"/>
      <c r="AL291" s="38"/>
      <c r="AM291" s="38"/>
      <c r="AN291" s="41"/>
      <c r="AO291" s="41"/>
      <c r="AP291" s="41"/>
      <c r="AQ291" s="38"/>
      <c r="AR291" s="38"/>
      <c r="AS291" s="38"/>
      <c r="AT291" s="38"/>
      <c r="AU291" s="38"/>
      <c r="AV291" s="38"/>
      <c r="AW291" s="38" t="s">
        <v>266</v>
      </c>
      <c r="AX291" s="38" t="s">
        <v>266</v>
      </c>
      <c r="AY291" s="38" t="s">
        <v>266</v>
      </c>
      <c r="AZ291" s="38" t="s">
        <v>271</v>
      </c>
      <c r="BA291" s="38"/>
      <c r="BB291" s="38"/>
      <c r="BC291" s="38"/>
      <c r="BD291" s="38" t="s">
        <v>266</v>
      </c>
      <c r="BE291" s="59" t="s">
        <v>266</v>
      </c>
    </row>
    <row r="292" spans="1:57" ht="16.5" customHeight="1" x14ac:dyDescent="0.25">
      <c r="A292" s="32">
        <v>294</v>
      </c>
      <c r="B292" s="37">
        <v>1233005</v>
      </c>
      <c r="C292" s="38" t="s">
        <v>305</v>
      </c>
      <c r="D292" s="37" t="s">
        <v>319</v>
      </c>
      <c r="E292" s="37" t="s">
        <v>492</v>
      </c>
      <c r="F292" s="23"/>
      <c r="G292" s="37" t="s">
        <v>908</v>
      </c>
      <c r="H292" s="23" t="str">
        <f>VLOOKUP(G292,Sheet1!$A$22:$B$35,2)</f>
        <v>Nghiệp vụ nhà hàng</v>
      </c>
      <c r="I292" s="37" t="s">
        <v>189</v>
      </c>
      <c r="J292" s="40" t="s">
        <v>193</v>
      </c>
      <c r="K292" s="33" t="str">
        <f>IF(AND(J292="Nữ",OR(N292="Khá",N292="Giỏi")),"học bổng")</f>
        <v>học bổng</v>
      </c>
      <c r="L292" s="37">
        <v>1995</v>
      </c>
      <c r="M292" s="23">
        <f t="shared" si="4"/>
        <v>23</v>
      </c>
      <c r="N292" s="40" t="s">
        <v>280</v>
      </c>
      <c r="O292" s="34" t="s">
        <v>199</v>
      </c>
      <c r="P292" s="40"/>
      <c r="Q292" s="40"/>
      <c r="R292" s="40"/>
      <c r="S292" s="38"/>
      <c r="T292" s="38"/>
      <c r="U292" s="38"/>
      <c r="V292" s="38"/>
      <c r="W292" s="32" t="e">
        <v>#N/A</v>
      </c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 t="s">
        <v>242</v>
      </c>
      <c r="AM292" s="38" t="s">
        <v>251</v>
      </c>
      <c r="AN292" s="41" t="s">
        <v>248</v>
      </c>
      <c r="AO292" s="41" t="s">
        <v>249</v>
      </c>
      <c r="AP292" s="41" t="s">
        <v>250</v>
      </c>
      <c r="AQ292" s="38"/>
      <c r="AR292" s="38"/>
      <c r="AS292" s="38"/>
      <c r="AT292" s="38"/>
      <c r="AU292" s="38"/>
      <c r="AV292" s="38"/>
      <c r="AW292" s="38" t="s">
        <v>267</v>
      </c>
      <c r="AX292" s="38" t="s">
        <v>266</v>
      </c>
      <c r="AY292" s="38" t="s">
        <v>266</v>
      </c>
      <c r="AZ292" s="38" t="s">
        <v>270</v>
      </c>
      <c r="BA292" s="38" t="s">
        <v>272</v>
      </c>
      <c r="BB292" s="38"/>
      <c r="BC292" s="38"/>
      <c r="BD292" s="38" t="s">
        <v>266</v>
      </c>
      <c r="BE292" s="59" t="s">
        <v>266</v>
      </c>
    </row>
    <row r="293" spans="1:57" ht="16.5" customHeight="1" x14ac:dyDescent="0.25">
      <c r="A293" s="32">
        <v>295</v>
      </c>
      <c r="B293" s="42">
        <v>1254210</v>
      </c>
      <c r="C293" s="43" t="s">
        <v>305</v>
      </c>
      <c r="D293" s="42" t="s">
        <v>570</v>
      </c>
      <c r="E293" s="42" t="s">
        <v>857</v>
      </c>
      <c r="F293" s="23"/>
      <c r="G293" s="42" t="s">
        <v>468</v>
      </c>
      <c r="H293" s="23" t="str">
        <f>VLOOKUP(G293,Sheet1!$A$22:$B$35,2)</f>
        <v>Kế toán doanh nghiệp</v>
      </c>
      <c r="I293" s="42" t="s">
        <v>190</v>
      </c>
      <c r="J293" s="44" t="s">
        <v>193</v>
      </c>
      <c r="K293" s="33" t="b">
        <f>IF(AND(J293="Nữ",OR(N293="Khá",N293="Giỏi")),"học bổng")</f>
        <v>0</v>
      </c>
      <c r="L293" s="42">
        <v>1993</v>
      </c>
      <c r="M293" s="23">
        <f t="shared" si="4"/>
        <v>25</v>
      </c>
      <c r="N293" s="44" t="s">
        <v>279</v>
      </c>
      <c r="O293" s="34" t="s">
        <v>195</v>
      </c>
      <c r="P293" s="44"/>
      <c r="Q293" s="44"/>
      <c r="R293" s="44"/>
      <c r="S293" s="43" t="s">
        <v>206</v>
      </c>
      <c r="T293" s="43"/>
      <c r="U293" s="43">
        <v>40</v>
      </c>
      <c r="V293" s="43" t="s">
        <v>92</v>
      </c>
      <c r="W293" s="32" t="s">
        <v>1118</v>
      </c>
      <c r="X293" s="43"/>
      <c r="Y293" s="43" t="s">
        <v>217</v>
      </c>
      <c r="Z293" s="43" t="s">
        <v>214</v>
      </c>
      <c r="AA293" s="43" t="s">
        <v>296</v>
      </c>
      <c r="AB293" s="43"/>
      <c r="AC293" s="43" t="s">
        <v>93</v>
      </c>
      <c r="AD293" s="43" t="s">
        <v>99</v>
      </c>
      <c r="AE293" s="43" t="s">
        <v>235</v>
      </c>
      <c r="AF293" s="43"/>
      <c r="AG293" s="43" t="s">
        <v>229</v>
      </c>
      <c r="AH293" s="43"/>
      <c r="AI293" s="43" t="s">
        <v>235</v>
      </c>
      <c r="AJ293" s="43"/>
      <c r="AK293" s="43"/>
      <c r="AL293" s="43"/>
      <c r="AM293" s="43"/>
      <c r="AN293" s="45"/>
      <c r="AO293" s="45"/>
      <c r="AP293" s="45"/>
      <c r="AQ293" s="43"/>
      <c r="AR293" s="43"/>
      <c r="AS293" s="43"/>
      <c r="AT293" s="43"/>
      <c r="AU293" s="43"/>
      <c r="AV293" s="43"/>
      <c r="AW293" s="43" t="s">
        <v>266</v>
      </c>
      <c r="AX293" s="43" t="s">
        <v>267</v>
      </c>
      <c r="AY293" s="43" t="s">
        <v>266</v>
      </c>
      <c r="AZ293" s="43" t="s">
        <v>270</v>
      </c>
      <c r="BA293" s="43"/>
      <c r="BB293" s="43"/>
      <c r="BC293" s="43"/>
      <c r="BD293" s="43" t="s">
        <v>266</v>
      </c>
      <c r="BE293" s="60" t="s">
        <v>266</v>
      </c>
    </row>
    <row r="294" spans="1:57" ht="16.5" customHeight="1" x14ac:dyDescent="0.25">
      <c r="A294" s="32">
        <v>296</v>
      </c>
      <c r="B294" s="37">
        <v>1254103</v>
      </c>
      <c r="C294" s="38" t="s">
        <v>415</v>
      </c>
      <c r="D294" s="37" t="s">
        <v>914</v>
      </c>
      <c r="E294" s="37" t="s">
        <v>915</v>
      </c>
      <c r="F294" s="23"/>
      <c r="G294" s="37" t="s">
        <v>468</v>
      </c>
      <c r="H294" s="23" t="str">
        <f>VLOOKUP(G294,Sheet1!$A$22:$B$35,2)</f>
        <v>Kế toán doanh nghiệp</v>
      </c>
      <c r="I294" s="37" t="s">
        <v>190</v>
      </c>
      <c r="J294" s="40" t="s">
        <v>193</v>
      </c>
      <c r="K294" s="33" t="str">
        <f>IF(AND(J294="Nữ",OR(N294="Khá",N294="Giỏi")),"học bổng")</f>
        <v>học bổng</v>
      </c>
      <c r="L294" s="37">
        <v>1994</v>
      </c>
      <c r="M294" s="23">
        <f t="shared" si="4"/>
        <v>24</v>
      </c>
      <c r="N294" s="40" t="s">
        <v>281</v>
      </c>
      <c r="O294" s="34" t="s">
        <v>195</v>
      </c>
      <c r="P294" s="40"/>
      <c r="Q294" s="40"/>
      <c r="R294" s="40"/>
      <c r="S294" s="38" t="s">
        <v>106</v>
      </c>
      <c r="T294" s="38"/>
      <c r="U294" s="38">
        <v>40</v>
      </c>
      <c r="V294" s="38" t="s">
        <v>92</v>
      </c>
      <c r="W294" s="32" t="s">
        <v>1118</v>
      </c>
      <c r="X294" s="38"/>
      <c r="Y294" s="38" t="s">
        <v>217</v>
      </c>
      <c r="Z294" s="38" t="s">
        <v>213</v>
      </c>
      <c r="AA294" s="38" t="s">
        <v>296</v>
      </c>
      <c r="AB294" s="38"/>
      <c r="AC294" s="38" t="s">
        <v>93</v>
      </c>
      <c r="AD294" s="38" t="s">
        <v>99</v>
      </c>
      <c r="AE294" s="38" t="s">
        <v>235</v>
      </c>
      <c r="AF294" s="38"/>
      <c r="AG294" s="38" t="s">
        <v>229</v>
      </c>
      <c r="AH294" s="38"/>
      <c r="AI294" s="38" t="s">
        <v>235</v>
      </c>
      <c r="AJ294" s="38"/>
      <c r="AK294" s="38"/>
      <c r="AL294" s="38"/>
      <c r="AM294" s="38"/>
      <c r="AN294" s="41"/>
      <c r="AO294" s="41"/>
      <c r="AP294" s="41"/>
      <c r="AQ294" s="38"/>
      <c r="AR294" s="38"/>
      <c r="AS294" s="38"/>
      <c r="AT294" s="38"/>
      <c r="AU294" s="38"/>
      <c r="AV294" s="38"/>
      <c r="AW294" s="38" t="s">
        <v>266</v>
      </c>
      <c r="AX294" s="38" t="s">
        <v>266</v>
      </c>
      <c r="AY294" s="38" t="s">
        <v>266</v>
      </c>
      <c r="AZ294" s="38" t="s">
        <v>271</v>
      </c>
      <c r="BA294" s="38"/>
      <c r="BB294" s="38"/>
      <c r="BC294" s="38"/>
      <c r="BD294" s="38" t="s">
        <v>265</v>
      </c>
      <c r="BE294" s="59" t="s">
        <v>265</v>
      </c>
    </row>
    <row r="295" spans="1:57" ht="16.5" customHeight="1" x14ac:dyDescent="0.25">
      <c r="A295" s="32">
        <v>297</v>
      </c>
      <c r="B295" s="37">
        <v>1254125</v>
      </c>
      <c r="C295" s="38" t="s">
        <v>305</v>
      </c>
      <c r="D295" s="37" t="s">
        <v>485</v>
      </c>
      <c r="E295" s="37" t="s">
        <v>643</v>
      </c>
      <c r="F295" s="23"/>
      <c r="G295" s="37" t="s">
        <v>468</v>
      </c>
      <c r="H295" s="23" t="str">
        <f>VLOOKUP(G295,Sheet1!$A$22:$B$35,2)</f>
        <v>Kế toán doanh nghiệp</v>
      </c>
      <c r="I295" s="37" t="s">
        <v>190</v>
      </c>
      <c r="J295" s="40" t="s">
        <v>192</v>
      </c>
      <c r="K295" s="33" t="b">
        <f>IF(AND(J295="Nữ",OR(N295="Khá",N295="Giỏi")),"học bổng")</f>
        <v>0</v>
      </c>
      <c r="L295" s="37">
        <v>1994</v>
      </c>
      <c r="M295" s="23">
        <f t="shared" si="4"/>
        <v>24</v>
      </c>
      <c r="N295" s="40" t="s">
        <v>280</v>
      </c>
      <c r="O295" s="34" t="s">
        <v>195</v>
      </c>
      <c r="P295" s="40"/>
      <c r="Q295" s="40"/>
      <c r="R295" s="40"/>
      <c r="S295" s="38" t="s">
        <v>207</v>
      </c>
      <c r="T295" s="38"/>
      <c r="U295" s="38">
        <v>40</v>
      </c>
      <c r="V295" s="38" t="s">
        <v>92</v>
      </c>
      <c r="W295" s="32" t="s">
        <v>1113</v>
      </c>
      <c r="X295" s="38"/>
      <c r="Y295" s="38" t="s">
        <v>213</v>
      </c>
      <c r="Z295" s="38" t="s">
        <v>213</v>
      </c>
      <c r="AA295" s="38" t="s">
        <v>296</v>
      </c>
      <c r="AB295" s="38"/>
      <c r="AC295" s="38" t="s">
        <v>93</v>
      </c>
      <c r="AD295" s="38" t="s">
        <v>100</v>
      </c>
      <c r="AE295" s="38" t="s">
        <v>235</v>
      </c>
      <c r="AF295" s="38"/>
      <c r="AG295" s="38" t="s">
        <v>228</v>
      </c>
      <c r="AH295" s="38"/>
      <c r="AI295" s="38" t="s">
        <v>235</v>
      </c>
      <c r="AJ295" s="38"/>
      <c r="AK295" s="38"/>
      <c r="AL295" s="38"/>
      <c r="AM295" s="38"/>
      <c r="AN295" s="41"/>
      <c r="AO295" s="41"/>
      <c r="AP295" s="41"/>
      <c r="AQ295" s="38"/>
      <c r="AR295" s="38"/>
      <c r="AS295" s="38"/>
      <c r="AT295" s="38"/>
      <c r="AU295" s="38"/>
      <c r="AV295" s="38"/>
      <c r="AW295" s="38" t="s">
        <v>266</v>
      </c>
      <c r="AX295" s="38" t="s">
        <v>266</v>
      </c>
      <c r="AY295" s="38" t="s">
        <v>266</v>
      </c>
      <c r="AZ295" s="38" t="s">
        <v>271</v>
      </c>
      <c r="BA295" s="38"/>
      <c r="BB295" s="38"/>
      <c r="BC295" s="38"/>
      <c r="BD295" s="38" t="s">
        <v>266</v>
      </c>
      <c r="BE295" s="59" t="s">
        <v>266</v>
      </c>
    </row>
    <row r="296" spans="1:57" ht="16.5" customHeight="1" x14ac:dyDescent="0.25">
      <c r="A296" s="32">
        <v>298</v>
      </c>
      <c r="B296" s="37">
        <v>1254010</v>
      </c>
      <c r="C296" s="38" t="s">
        <v>328</v>
      </c>
      <c r="D296" s="37" t="s">
        <v>916</v>
      </c>
      <c r="E296" s="37" t="s">
        <v>306</v>
      </c>
      <c r="F296" s="23"/>
      <c r="G296" s="37" t="s">
        <v>468</v>
      </c>
      <c r="H296" s="23" t="str">
        <f>VLOOKUP(G296,Sheet1!$A$22:$B$35,2)</f>
        <v>Kế toán doanh nghiệp</v>
      </c>
      <c r="I296" s="37" t="s">
        <v>190</v>
      </c>
      <c r="J296" s="40" t="s">
        <v>193</v>
      </c>
      <c r="K296" s="33" t="b">
        <f>IF(AND(J296="Nữ",OR(N296="Khá",N296="Giỏi")),"học bổng")</f>
        <v>0</v>
      </c>
      <c r="L296" s="37">
        <v>1994</v>
      </c>
      <c r="M296" s="23">
        <f t="shared" si="4"/>
        <v>24</v>
      </c>
      <c r="N296" s="40" t="s">
        <v>279</v>
      </c>
      <c r="O296" s="34" t="s">
        <v>195</v>
      </c>
      <c r="P296" s="40"/>
      <c r="Q296" s="40"/>
      <c r="R296" s="40"/>
      <c r="S296" s="38" t="s">
        <v>202</v>
      </c>
      <c r="T296" s="38"/>
      <c r="U296" s="38">
        <v>40</v>
      </c>
      <c r="V296" s="38" t="s">
        <v>92</v>
      </c>
      <c r="W296" s="32" t="s">
        <v>1113</v>
      </c>
      <c r="X296" s="38"/>
      <c r="Y296" s="38" t="s">
        <v>217</v>
      </c>
      <c r="Z296" s="38" t="s">
        <v>213</v>
      </c>
      <c r="AA296" s="38" t="s">
        <v>296</v>
      </c>
      <c r="AB296" s="38"/>
      <c r="AC296" s="38" t="s">
        <v>93</v>
      </c>
      <c r="AD296" s="38" t="s">
        <v>100</v>
      </c>
      <c r="AE296" s="38" t="s">
        <v>235</v>
      </c>
      <c r="AF296" s="38"/>
      <c r="AG296" s="38" t="s">
        <v>229</v>
      </c>
      <c r="AH296" s="38"/>
      <c r="AI296" s="38" t="s">
        <v>235</v>
      </c>
      <c r="AJ296" s="38"/>
      <c r="AK296" s="38"/>
      <c r="AL296" s="38"/>
      <c r="AM296" s="38"/>
      <c r="AN296" s="41"/>
      <c r="AO296" s="41"/>
      <c r="AP296" s="41"/>
      <c r="AQ296" s="38"/>
      <c r="AR296" s="38"/>
      <c r="AS296" s="38"/>
      <c r="AT296" s="38"/>
      <c r="AU296" s="38"/>
      <c r="AV296" s="38"/>
      <c r="AW296" s="38" t="s">
        <v>265</v>
      </c>
      <c r="AX296" s="38" t="s">
        <v>265</v>
      </c>
      <c r="AY296" s="38" t="s">
        <v>266</v>
      </c>
      <c r="AZ296" s="38" t="s">
        <v>271</v>
      </c>
      <c r="BA296" s="38"/>
      <c r="BB296" s="38"/>
      <c r="BC296" s="38"/>
      <c r="BD296" s="38" t="s">
        <v>265</v>
      </c>
      <c r="BE296" s="59" t="s">
        <v>266</v>
      </c>
    </row>
    <row r="297" spans="1:57" ht="16.5" customHeight="1" x14ac:dyDescent="0.25">
      <c r="A297" s="32">
        <v>299</v>
      </c>
      <c r="B297" s="37">
        <v>1254221</v>
      </c>
      <c r="C297" s="38" t="s">
        <v>305</v>
      </c>
      <c r="D297" s="37" t="s">
        <v>918</v>
      </c>
      <c r="E297" s="37" t="s">
        <v>919</v>
      </c>
      <c r="F297" s="23"/>
      <c r="G297" s="37" t="s">
        <v>468</v>
      </c>
      <c r="H297" s="23" t="str">
        <f>VLOOKUP(G297,Sheet1!$A$22:$B$35,2)</f>
        <v>Kế toán doanh nghiệp</v>
      </c>
      <c r="I297" s="37" t="s">
        <v>190</v>
      </c>
      <c r="J297" s="40" t="s">
        <v>193</v>
      </c>
      <c r="K297" s="33" t="b">
        <f>IF(AND(J297="Nữ",OR(N297="Khá",N297="Giỏi")),"học bổng")</f>
        <v>0</v>
      </c>
      <c r="L297" s="37">
        <v>1989</v>
      </c>
      <c r="M297" s="23">
        <f t="shared" si="4"/>
        <v>29</v>
      </c>
      <c r="N297" s="40" t="s">
        <v>282</v>
      </c>
      <c r="O297" s="34" t="s">
        <v>199</v>
      </c>
      <c r="P297" s="40" t="s">
        <v>920</v>
      </c>
      <c r="Q297" s="40"/>
      <c r="R297" s="40"/>
      <c r="S297" s="38"/>
      <c r="T297" s="38"/>
      <c r="U297" s="38"/>
      <c r="V297" s="38"/>
      <c r="W297" s="32" t="e">
        <v>#N/A</v>
      </c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41"/>
      <c r="AO297" s="41"/>
      <c r="AP297" s="41"/>
      <c r="AQ297" s="38"/>
      <c r="AR297" s="38"/>
      <c r="AS297" s="38"/>
      <c r="AT297" s="38"/>
      <c r="AU297" s="38"/>
      <c r="AV297" s="38"/>
      <c r="AW297" s="38" t="s">
        <v>265</v>
      </c>
      <c r="AX297" s="38" t="s">
        <v>265</v>
      </c>
      <c r="AY297" s="38" t="s">
        <v>265</v>
      </c>
      <c r="AZ297" s="38" t="s">
        <v>271</v>
      </c>
      <c r="BA297" s="38"/>
      <c r="BB297" s="38"/>
      <c r="BC297" s="38"/>
      <c r="BD297" s="38" t="s">
        <v>265</v>
      </c>
      <c r="BE297" s="59" t="s">
        <v>265</v>
      </c>
    </row>
    <row r="298" spans="1:57" ht="16.5" customHeight="1" x14ac:dyDescent="0.25">
      <c r="A298" s="32">
        <v>300</v>
      </c>
      <c r="B298" s="37">
        <v>1254319</v>
      </c>
      <c r="C298" s="38" t="s">
        <v>476</v>
      </c>
      <c r="D298" s="37" t="s">
        <v>308</v>
      </c>
      <c r="E298" s="37" t="s">
        <v>533</v>
      </c>
      <c r="F298" s="23"/>
      <c r="G298" s="37" t="s">
        <v>468</v>
      </c>
      <c r="H298" s="23" t="str">
        <f>VLOOKUP(G298,Sheet1!$A$22:$B$35,2)</f>
        <v>Kế toán doanh nghiệp</v>
      </c>
      <c r="I298" s="37" t="s">
        <v>190</v>
      </c>
      <c r="J298" s="40" t="s">
        <v>192</v>
      </c>
      <c r="K298" s="33" t="b">
        <f>IF(AND(J298="Nữ",OR(N298="Khá",N298="Giỏi")),"học bổng")</f>
        <v>0</v>
      </c>
      <c r="L298" s="37">
        <v>1994</v>
      </c>
      <c r="M298" s="23">
        <f t="shared" si="4"/>
        <v>24</v>
      </c>
      <c r="N298" s="40" t="s">
        <v>279</v>
      </c>
      <c r="O298" s="34" t="s">
        <v>196</v>
      </c>
      <c r="P298" s="40"/>
      <c r="Q298" s="40"/>
      <c r="R298" s="40"/>
      <c r="S298" s="38" t="s">
        <v>205</v>
      </c>
      <c r="T298" s="38" t="s">
        <v>921</v>
      </c>
      <c r="U298" s="38">
        <v>40</v>
      </c>
      <c r="V298" s="38" t="s">
        <v>92</v>
      </c>
      <c r="W298" s="32" t="s">
        <v>205</v>
      </c>
      <c r="X298" s="38" t="s">
        <v>855</v>
      </c>
      <c r="Y298" s="38" t="s">
        <v>217</v>
      </c>
      <c r="Z298" s="38" t="s">
        <v>217</v>
      </c>
      <c r="AA298" s="38" t="s">
        <v>297</v>
      </c>
      <c r="AB298" s="38"/>
      <c r="AC298" s="38" t="s">
        <v>185</v>
      </c>
      <c r="AD298" s="38" t="s">
        <v>103</v>
      </c>
      <c r="AE298" s="38" t="s">
        <v>235</v>
      </c>
      <c r="AF298" s="38"/>
      <c r="AG298" s="38" t="s">
        <v>330</v>
      </c>
      <c r="AH298" s="38" t="s">
        <v>863</v>
      </c>
      <c r="AI298" s="38" t="s">
        <v>235</v>
      </c>
      <c r="AJ298" s="38"/>
      <c r="AK298" s="38"/>
      <c r="AL298" s="38"/>
      <c r="AM298" s="38"/>
      <c r="AN298" s="41"/>
      <c r="AO298" s="41"/>
      <c r="AP298" s="41"/>
      <c r="AQ298" s="38"/>
      <c r="AR298" s="38"/>
      <c r="AS298" s="38"/>
      <c r="AT298" s="38"/>
      <c r="AU298" s="38"/>
      <c r="AV298" s="38"/>
      <c r="AW298" s="38" t="s">
        <v>266</v>
      </c>
      <c r="AX298" s="38" t="s">
        <v>266</v>
      </c>
      <c r="AY298" s="38" t="s">
        <v>266</v>
      </c>
      <c r="AZ298" s="38" t="s">
        <v>271</v>
      </c>
      <c r="BA298" s="38"/>
      <c r="BB298" s="38"/>
      <c r="BC298" s="38"/>
      <c r="BD298" s="38" t="s">
        <v>266</v>
      </c>
      <c r="BE298" s="59" t="s">
        <v>266</v>
      </c>
    </row>
    <row r="299" spans="1:57" ht="16.5" customHeight="1" x14ac:dyDescent="0.25">
      <c r="A299" s="32">
        <v>301</v>
      </c>
      <c r="B299" s="37">
        <v>1254307</v>
      </c>
      <c r="C299" s="38" t="s">
        <v>305</v>
      </c>
      <c r="D299" s="37" t="s">
        <v>319</v>
      </c>
      <c r="E299" s="37" t="s">
        <v>492</v>
      </c>
      <c r="F299" s="23"/>
      <c r="G299" s="37" t="s">
        <v>468</v>
      </c>
      <c r="H299" s="23" t="str">
        <f>VLOOKUP(G299,Sheet1!$A$22:$B$35,2)</f>
        <v>Kế toán doanh nghiệp</v>
      </c>
      <c r="I299" s="37" t="s">
        <v>190</v>
      </c>
      <c r="J299" s="40" t="s">
        <v>193</v>
      </c>
      <c r="K299" s="33" t="str">
        <f>IF(AND(J299="Nữ",OR(N299="Khá",N299="Giỏi")),"học bổng")</f>
        <v>học bổng</v>
      </c>
      <c r="L299" s="37">
        <v>1994</v>
      </c>
      <c r="M299" s="23">
        <f t="shared" si="4"/>
        <v>24</v>
      </c>
      <c r="N299" s="40" t="s">
        <v>281</v>
      </c>
      <c r="O299" s="34" t="s">
        <v>195</v>
      </c>
      <c r="P299" s="40"/>
      <c r="Q299" s="40"/>
      <c r="R299" s="40"/>
      <c r="S299" s="38" t="s">
        <v>206</v>
      </c>
      <c r="T299" s="38"/>
      <c r="U299" s="38">
        <v>40</v>
      </c>
      <c r="V299" s="38" t="s">
        <v>90</v>
      </c>
      <c r="W299" s="32" t="s">
        <v>1113</v>
      </c>
      <c r="X299" s="38"/>
      <c r="Y299" s="38" t="s">
        <v>217</v>
      </c>
      <c r="Z299" s="38" t="s">
        <v>217</v>
      </c>
      <c r="AA299" s="38" t="s">
        <v>297</v>
      </c>
      <c r="AB299" s="38"/>
      <c r="AC299" s="38" t="s">
        <v>184</v>
      </c>
      <c r="AD299" s="38" t="s">
        <v>99</v>
      </c>
      <c r="AE299" s="38" t="s">
        <v>235</v>
      </c>
      <c r="AF299" s="38"/>
      <c r="AG299" s="38" t="s">
        <v>229</v>
      </c>
      <c r="AH299" s="38"/>
      <c r="AI299" s="38" t="s">
        <v>235</v>
      </c>
      <c r="AJ299" s="38"/>
      <c r="AK299" s="38"/>
      <c r="AL299" s="38"/>
      <c r="AM299" s="38"/>
      <c r="AN299" s="41"/>
      <c r="AO299" s="41"/>
      <c r="AP299" s="41"/>
      <c r="AQ299" s="38"/>
      <c r="AR299" s="38"/>
      <c r="AS299" s="38"/>
      <c r="AT299" s="38"/>
      <c r="AU299" s="38"/>
      <c r="AV299" s="38"/>
      <c r="AW299" s="38" t="s">
        <v>266</v>
      </c>
      <c r="AX299" s="38" t="s">
        <v>266</v>
      </c>
      <c r="AY299" s="38" t="s">
        <v>266</v>
      </c>
      <c r="AZ299" s="38" t="s">
        <v>271</v>
      </c>
      <c r="BA299" s="38"/>
      <c r="BB299" s="38"/>
      <c r="BC299" s="38"/>
      <c r="BD299" s="38" t="s">
        <v>266</v>
      </c>
      <c r="BE299" s="59" t="s">
        <v>266</v>
      </c>
    </row>
    <row r="300" spans="1:57" ht="16.5" customHeight="1" x14ac:dyDescent="0.25">
      <c r="A300" s="32">
        <v>302</v>
      </c>
      <c r="B300" s="37">
        <v>1254307</v>
      </c>
      <c r="C300" s="38" t="s">
        <v>305</v>
      </c>
      <c r="D300" s="37" t="s">
        <v>874</v>
      </c>
      <c r="E300" s="37" t="s">
        <v>885</v>
      </c>
      <c r="F300" s="23"/>
      <c r="G300" s="37" t="s">
        <v>468</v>
      </c>
      <c r="H300" s="23" t="str">
        <f>VLOOKUP(G300,Sheet1!$A$22:$B$35,2)</f>
        <v>Kế toán doanh nghiệp</v>
      </c>
      <c r="I300" s="37" t="s">
        <v>190</v>
      </c>
      <c r="J300" s="40" t="s">
        <v>193</v>
      </c>
      <c r="K300" s="33" t="b">
        <f>IF(AND(J300="Nữ",OR(N300="Khá",N300="Giỏi")),"học bổng")</f>
        <v>0</v>
      </c>
      <c r="L300" s="37">
        <v>1993</v>
      </c>
      <c r="M300" s="23">
        <f t="shared" si="4"/>
        <v>25</v>
      </c>
      <c r="N300" s="40" t="s">
        <v>279</v>
      </c>
      <c r="O300" s="34" t="s">
        <v>195</v>
      </c>
      <c r="P300" s="40"/>
      <c r="Q300" s="40"/>
      <c r="R300" s="40"/>
      <c r="S300" s="38" t="s">
        <v>206</v>
      </c>
      <c r="T300" s="38"/>
      <c r="U300" s="38">
        <v>40</v>
      </c>
      <c r="V300" s="38" t="s">
        <v>92</v>
      </c>
      <c r="W300" s="32" t="s">
        <v>1113</v>
      </c>
      <c r="X300" s="38"/>
      <c r="Y300" s="38" t="s">
        <v>217</v>
      </c>
      <c r="Z300" s="38" t="s">
        <v>217</v>
      </c>
      <c r="AA300" s="38" t="s">
        <v>297</v>
      </c>
      <c r="AB300" s="38"/>
      <c r="AC300" s="38" t="s">
        <v>184</v>
      </c>
      <c r="AD300" s="38" t="s">
        <v>99</v>
      </c>
      <c r="AE300" s="38" t="s">
        <v>235</v>
      </c>
      <c r="AF300" s="38"/>
      <c r="AG300" s="38" t="s">
        <v>330</v>
      </c>
      <c r="AH300" s="38" t="s">
        <v>860</v>
      </c>
      <c r="AI300" s="38" t="s">
        <v>235</v>
      </c>
      <c r="AJ300" s="38"/>
      <c r="AK300" s="38"/>
      <c r="AL300" s="38"/>
      <c r="AM300" s="38"/>
      <c r="AN300" s="41"/>
      <c r="AO300" s="41"/>
      <c r="AP300" s="41"/>
      <c r="AQ300" s="38"/>
      <c r="AR300" s="38"/>
      <c r="AS300" s="38"/>
      <c r="AT300" s="38"/>
      <c r="AU300" s="38"/>
      <c r="AV300" s="38"/>
      <c r="AW300" s="38" t="s">
        <v>266</v>
      </c>
      <c r="AX300" s="38" t="s">
        <v>266</v>
      </c>
      <c r="AY300" s="38" t="s">
        <v>266</v>
      </c>
      <c r="AZ300" s="38" t="s">
        <v>271</v>
      </c>
      <c r="BA300" s="38"/>
      <c r="BB300" s="38"/>
      <c r="BC300" s="38"/>
      <c r="BD300" s="38" t="s">
        <v>266</v>
      </c>
      <c r="BE300" s="59" t="s">
        <v>266</v>
      </c>
    </row>
    <row r="301" spans="1:57" ht="16.5" customHeight="1" x14ac:dyDescent="0.25">
      <c r="A301" s="32">
        <v>303</v>
      </c>
      <c r="B301" s="37">
        <v>1254015</v>
      </c>
      <c r="C301" s="38" t="s">
        <v>305</v>
      </c>
      <c r="D301" s="37" t="s">
        <v>346</v>
      </c>
      <c r="E301" s="37" t="s">
        <v>192</v>
      </c>
      <c r="F301" s="23"/>
      <c r="G301" s="37" t="s">
        <v>468</v>
      </c>
      <c r="H301" s="23" t="str">
        <f>VLOOKUP(G301,Sheet1!$A$22:$B$35,2)</f>
        <v>Kế toán doanh nghiệp</v>
      </c>
      <c r="I301" s="37" t="s">
        <v>190</v>
      </c>
      <c r="J301" s="40" t="s">
        <v>193</v>
      </c>
      <c r="K301" s="33" t="str">
        <f>IF(AND(J301="Nữ",OR(N301="Khá",N301="Giỏi")),"học bổng")</f>
        <v>học bổng</v>
      </c>
      <c r="L301" s="37">
        <v>1991</v>
      </c>
      <c r="M301" s="23">
        <f t="shared" si="4"/>
        <v>27</v>
      </c>
      <c r="N301" s="40" t="s">
        <v>281</v>
      </c>
      <c r="O301" s="34" t="s">
        <v>196</v>
      </c>
      <c r="P301" s="40"/>
      <c r="Q301" s="40"/>
      <c r="R301" s="40"/>
      <c r="S301" s="38" t="s">
        <v>206</v>
      </c>
      <c r="T301" s="38"/>
      <c r="U301" s="38">
        <v>40</v>
      </c>
      <c r="V301" s="38" t="s">
        <v>187</v>
      </c>
      <c r="W301" s="32" t="s">
        <v>1118</v>
      </c>
      <c r="X301" s="38"/>
      <c r="Y301" s="38" t="s">
        <v>217</v>
      </c>
      <c r="Z301" s="38" t="s">
        <v>217</v>
      </c>
      <c r="AA301" s="38" t="s">
        <v>297</v>
      </c>
      <c r="AB301" s="38"/>
      <c r="AC301" s="38" t="s">
        <v>185</v>
      </c>
      <c r="AD301" s="38" t="s">
        <v>99</v>
      </c>
      <c r="AE301" s="38" t="s">
        <v>235</v>
      </c>
      <c r="AF301" s="38"/>
      <c r="AG301" s="38" t="s">
        <v>229</v>
      </c>
      <c r="AH301" s="38"/>
      <c r="AI301" s="38" t="s">
        <v>235</v>
      </c>
      <c r="AJ301" s="38"/>
      <c r="AK301" s="38"/>
      <c r="AL301" s="38"/>
      <c r="AM301" s="38"/>
      <c r="AN301" s="41"/>
      <c r="AO301" s="41"/>
      <c r="AP301" s="41"/>
      <c r="AQ301" s="38"/>
      <c r="AR301" s="38"/>
      <c r="AS301" s="38"/>
      <c r="AT301" s="38"/>
      <c r="AU301" s="38"/>
      <c r="AV301" s="38"/>
      <c r="AW301" s="38" t="s">
        <v>266</v>
      </c>
      <c r="AX301" s="38" t="s">
        <v>266</v>
      </c>
      <c r="AY301" s="38" t="s">
        <v>265</v>
      </c>
      <c r="AZ301" s="38" t="s">
        <v>270</v>
      </c>
      <c r="BA301" s="38" t="s">
        <v>271</v>
      </c>
      <c r="BB301" s="38" t="s">
        <v>272</v>
      </c>
      <c r="BC301" s="38"/>
      <c r="BD301" s="38" t="s">
        <v>266</v>
      </c>
      <c r="BE301" s="59" t="s">
        <v>266</v>
      </c>
    </row>
    <row r="302" spans="1:57" ht="16.5" customHeight="1" x14ac:dyDescent="0.25">
      <c r="A302" s="32">
        <v>304</v>
      </c>
      <c r="B302" s="37">
        <v>1254020</v>
      </c>
      <c r="C302" s="38" t="s">
        <v>802</v>
      </c>
      <c r="D302" s="37" t="s">
        <v>847</v>
      </c>
      <c r="E302" s="37" t="s">
        <v>396</v>
      </c>
      <c r="F302" s="23"/>
      <c r="G302" s="37" t="s">
        <v>468</v>
      </c>
      <c r="H302" s="23" t="str">
        <f>VLOOKUP(G302,Sheet1!$A$22:$B$35,2)</f>
        <v>Kế toán doanh nghiệp</v>
      </c>
      <c r="I302" s="37" t="s">
        <v>190</v>
      </c>
      <c r="J302" s="40" t="s">
        <v>193</v>
      </c>
      <c r="K302" s="33" t="str">
        <f>IF(AND(J302="Nữ",OR(N302="Khá",N302="Giỏi")),"học bổng")</f>
        <v>học bổng</v>
      </c>
      <c r="L302" s="37">
        <v>1994</v>
      </c>
      <c r="M302" s="23">
        <f t="shared" si="4"/>
        <v>24</v>
      </c>
      <c r="N302" s="40" t="s">
        <v>280</v>
      </c>
      <c r="O302" s="34" t="s">
        <v>195</v>
      </c>
      <c r="P302" s="40"/>
      <c r="Q302" s="40"/>
      <c r="R302" s="40"/>
      <c r="S302" s="38" t="s">
        <v>206</v>
      </c>
      <c r="T302" s="38"/>
      <c r="U302" s="38">
        <v>40</v>
      </c>
      <c r="V302" s="38" t="s">
        <v>90</v>
      </c>
      <c r="W302" s="32" t="s">
        <v>1114</v>
      </c>
      <c r="X302" s="38"/>
      <c r="Y302" s="38" t="s">
        <v>214</v>
      </c>
      <c r="Z302" s="38" t="s">
        <v>217</v>
      </c>
      <c r="AA302" s="38" t="s">
        <v>296</v>
      </c>
      <c r="AB302" s="38"/>
      <c r="AC302" s="38" t="s">
        <v>184</v>
      </c>
      <c r="AD302" s="38" t="s">
        <v>100</v>
      </c>
      <c r="AE302" s="38" t="s">
        <v>235</v>
      </c>
      <c r="AF302" s="38"/>
      <c r="AG302" s="38" t="s">
        <v>231</v>
      </c>
      <c r="AH302" s="38"/>
      <c r="AI302" s="38" t="s">
        <v>235</v>
      </c>
      <c r="AJ302" s="38"/>
      <c r="AK302" s="38"/>
      <c r="AL302" s="38"/>
      <c r="AM302" s="38"/>
      <c r="AN302" s="41"/>
      <c r="AO302" s="41"/>
      <c r="AP302" s="41"/>
      <c r="AQ302" s="38"/>
      <c r="AR302" s="38"/>
      <c r="AS302" s="38"/>
      <c r="AT302" s="38"/>
      <c r="AU302" s="38"/>
      <c r="AV302" s="38"/>
      <c r="AW302" s="38" t="s">
        <v>266</v>
      </c>
      <c r="AX302" s="38" t="s">
        <v>266</v>
      </c>
      <c r="AY302" s="38" t="s">
        <v>266</v>
      </c>
      <c r="AZ302" s="38" t="s">
        <v>271</v>
      </c>
      <c r="BA302" s="38" t="s">
        <v>272</v>
      </c>
      <c r="BB302" s="38"/>
      <c r="BC302" s="38"/>
      <c r="BD302" s="38" t="s">
        <v>266</v>
      </c>
      <c r="BE302" s="59" t="s">
        <v>266</v>
      </c>
    </row>
    <row r="303" spans="1:57" ht="16.5" customHeight="1" x14ac:dyDescent="0.25">
      <c r="A303" s="32">
        <v>305</v>
      </c>
      <c r="B303" s="37">
        <v>1254224</v>
      </c>
      <c r="C303" s="38" t="s">
        <v>316</v>
      </c>
      <c r="D303" s="37" t="s">
        <v>922</v>
      </c>
      <c r="E303" s="37" t="s">
        <v>923</v>
      </c>
      <c r="F303" s="23"/>
      <c r="G303" s="37" t="s">
        <v>468</v>
      </c>
      <c r="H303" s="23" t="str">
        <f>VLOOKUP(G303,Sheet1!$A$22:$B$35,2)</f>
        <v>Kế toán doanh nghiệp</v>
      </c>
      <c r="I303" s="37" t="s">
        <v>190</v>
      </c>
      <c r="J303" s="40" t="s">
        <v>193</v>
      </c>
      <c r="K303" s="33" t="str">
        <f>IF(AND(J303="Nữ",OR(N303="Khá",N303="Giỏi")),"học bổng")</f>
        <v>học bổng</v>
      </c>
      <c r="L303" s="37">
        <v>1992</v>
      </c>
      <c r="M303" s="23">
        <f t="shared" si="4"/>
        <v>26</v>
      </c>
      <c r="N303" s="40" t="s">
        <v>280</v>
      </c>
      <c r="O303" s="34" t="s">
        <v>195</v>
      </c>
      <c r="P303" s="40"/>
      <c r="Q303" s="40"/>
      <c r="R303" s="40"/>
      <c r="S303" s="38" t="s">
        <v>206</v>
      </c>
      <c r="T303" s="38"/>
      <c r="U303" s="38">
        <v>40</v>
      </c>
      <c r="V303" s="38" t="s">
        <v>91</v>
      </c>
      <c r="W303" s="32" t="s">
        <v>1113</v>
      </c>
      <c r="X303" s="38"/>
      <c r="Y303" s="38" t="s">
        <v>217</v>
      </c>
      <c r="Z303" s="38" t="s">
        <v>217</v>
      </c>
      <c r="AA303" s="38" t="s">
        <v>297</v>
      </c>
      <c r="AB303" s="38"/>
      <c r="AC303" s="38" t="s">
        <v>93</v>
      </c>
      <c r="AD303" s="38" t="s">
        <v>99</v>
      </c>
      <c r="AE303" s="38" t="s">
        <v>235</v>
      </c>
      <c r="AF303" s="38"/>
      <c r="AG303" s="38" t="s">
        <v>229</v>
      </c>
      <c r="AH303" s="38"/>
      <c r="AI303" s="38" t="s">
        <v>235</v>
      </c>
      <c r="AJ303" s="38"/>
      <c r="AK303" s="38"/>
      <c r="AL303" s="38"/>
      <c r="AM303" s="38"/>
      <c r="AN303" s="41"/>
      <c r="AO303" s="41"/>
      <c r="AP303" s="41"/>
      <c r="AQ303" s="38"/>
      <c r="AR303" s="38"/>
      <c r="AS303" s="38"/>
      <c r="AT303" s="38"/>
      <c r="AU303" s="38"/>
      <c r="AV303" s="38"/>
      <c r="AW303" s="38" t="s">
        <v>266</v>
      </c>
      <c r="AX303" s="38" t="s">
        <v>266</v>
      </c>
      <c r="AY303" s="38" t="s">
        <v>266</v>
      </c>
      <c r="AZ303" s="38" t="s">
        <v>270</v>
      </c>
      <c r="BA303" s="38"/>
      <c r="BB303" s="38"/>
      <c r="BC303" s="38"/>
      <c r="BD303" s="38" t="s">
        <v>266</v>
      </c>
      <c r="BE303" s="59" t="s">
        <v>266</v>
      </c>
    </row>
    <row r="304" spans="1:57" ht="16.5" customHeight="1" x14ac:dyDescent="0.25">
      <c r="A304" s="32">
        <v>306</v>
      </c>
      <c r="B304" s="37">
        <v>1354606</v>
      </c>
      <c r="C304" s="38" t="s">
        <v>482</v>
      </c>
      <c r="D304" s="37" t="s">
        <v>924</v>
      </c>
      <c r="E304" s="37" t="s">
        <v>857</v>
      </c>
      <c r="F304" s="23"/>
      <c r="G304" s="37" t="s">
        <v>468</v>
      </c>
      <c r="H304" s="23" t="str">
        <f>VLOOKUP(G304,Sheet1!$A$22:$B$35,2)</f>
        <v>Kế toán doanh nghiệp</v>
      </c>
      <c r="I304" s="37" t="s">
        <v>190</v>
      </c>
      <c r="J304" s="40" t="s">
        <v>193</v>
      </c>
      <c r="K304" s="33" t="str">
        <f>IF(AND(J304="Nữ",OR(N304="Khá",N304="Giỏi")),"học bổng")</f>
        <v>học bổng</v>
      </c>
      <c r="L304" s="37">
        <v>1995</v>
      </c>
      <c r="M304" s="23">
        <f t="shared" si="4"/>
        <v>23</v>
      </c>
      <c r="N304" s="40" t="s">
        <v>281</v>
      </c>
      <c r="O304" s="34" t="s">
        <v>196</v>
      </c>
      <c r="P304" s="40"/>
      <c r="Q304" s="40"/>
      <c r="R304" s="40"/>
      <c r="S304" s="38" t="s">
        <v>206</v>
      </c>
      <c r="T304" s="38"/>
      <c r="U304" s="38">
        <v>40</v>
      </c>
      <c r="V304" s="38" t="s">
        <v>91</v>
      </c>
      <c r="W304" s="32" t="s">
        <v>1118</v>
      </c>
      <c r="X304" s="38"/>
      <c r="Y304" s="38" t="s">
        <v>217</v>
      </c>
      <c r="Z304" s="38" t="s">
        <v>217</v>
      </c>
      <c r="AA304" s="38" t="s">
        <v>297</v>
      </c>
      <c r="AB304" s="38"/>
      <c r="AC304" s="38" t="s">
        <v>185</v>
      </c>
      <c r="AD304" s="38" t="s">
        <v>99</v>
      </c>
      <c r="AE304" s="38" t="s">
        <v>235</v>
      </c>
      <c r="AF304" s="38"/>
      <c r="AG304" s="38" t="s">
        <v>330</v>
      </c>
      <c r="AH304" s="38" t="s">
        <v>863</v>
      </c>
      <c r="AI304" s="38" t="s">
        <v>235</v>
      </c>
      <c r="AJ304" s="38"/>
      <c r="AK304" s="38"/>
      <c r="AL304" s="38"/>
      <c r="AM304" s="38"/>
      <c r="AN304" s="41"/>
      <c r="AO304" s="41"/>
      <c r="AP304" s="41"/>
      <c r="AQ304" s="38"/>
      <c r="AR304" s="38"/>
      <c r="AS304" s="38"/>
      <c r="AT304" s="38"/>
      <c r="AU304" s="38"/>
      <c r="AV304" s="38"/>
      <c r="AW304" s="38" t="s">
        <v>266</v>
      </c>
      <c r="AX304" s="38" t="s">
        <v>266</v>
      </c>
      <c r="AY304" s="38" t="s">
        <v>265</v>
      </c>
      <c r="AZ304" s="38" t="s">
        <v>272</v>
      </c>
      <c r="BA304" s="38"/>
      <c r="BB304" s="38"/>
      <c r="BC304" s="38"/>
      <c r="BD304" s="38" t="s">
        <v>266</v>
      </c>
      <c r="BE304" s="59" t="s">
        <v>265</v>
      </c>
    </row>
    <row r="305" spans="1:57" ht="16.5" customHeight="1" x14ac:dyDescent="0.25">
      <c r="A305" s="32">
        <v>307</v>
      </c>
      <c r="B305" s="37">
        <v>1254018</v>
      </c>
      <c r="C305" s="38" t="s">
        <v>512</v>
      </c>
      <c r="D305" s="37" t="s">
        <v>862</v>
      </c>
      <c r="E305" s="37" t="s">
        <v>346</v>
      </c>
      <c r="F305" s="23"/>
      <c r="G305" s="37" t="s">
        <v>468</v>
      </c>
      <c r="H305" s="23" t="str">
        <f>VLOOKUP(G305,Sheet1!$A$22:$B$35,2)</f>
        <v>Kế toán doanh nghiệp</v>
      </c>
      <c r="I305" s="37" t="s">
        <v>190</v>
      </c>
      <c r="J305" s="40" t="s">
        <v>193</v>
      </c>
      <c r="K305" s="33" t="str">
        <f>IF(AND(J305="Nữ",OR(N305="Khá",N305="Giỏi")),"học bổng")</f>
        <v>học bổng</v>
      </c>
      <c r="L305" s="37">
        <v>1994</v>
      </c>
      <c r="M305" s="23">
        <f t="shared" si="4"/>
        <v>24</v>
      </c>
      <c r="N305" s="40" t="s">
        <v>281</v>
      </c>
      <c r="O305" s="34" t="s">
        <v>195</v>
      </c>
      <c r="P305" s="40"/>
      <c r="Q305" s="40"/>
      <c r="R305" s="40"/>
      <c r="S305" s="38" t="s">
        <v>206</v>
      </c>
      <c r="T305" s="38"/>
      <c r="U305" s="38">
        <v>40</v>
      </c>
      <c r="V305" s="38" t="s">
        <v>90</v>
      </c>
      <c r="W305" s="32" t="s">
        <v>1118</v>
      </c>
      <c r="X305" s="38"/>
      <c r="Y305" s="38" t="s">
        <v>217</v>
      </c>
      <c r="Z305" s="38" t="s">
        <v>217</v>
      </c>
      <c r="AA305" s="38" t="s">
        <v>297</v>
      </c>
      <c r="AB305" s="38"/>
      <c r="AC305" s="38" t="s">
        <v>93</v>
      </c>
      <c r="AD305" s="38" t="s">
        <v>99</v>
      </c>
      <c r="AE305" s="38" t="s">
        <v>235</v>
      </c>
      <c r="AF305" s="38"/>
      <c r="AG305" s="38" t="s">
        <v>330</v>
      </c>
      <c r="AH305" s="38" t="s">
        <v>860</v>
      </c>
      <c r="AI305" s="38" t="s">
        <v>235</v>
      </c>
      <c r="AJ305" s="38"/>
      <c r="AK305" s="38"/>
      <c r="AL305" s="38"/>
      <c r="AM305" s="38"/>
      <c r="AN305" s="41"/>
      <c r="AO305" s="41"/>
      <c r="AP305" s="41"/>
      <c r="AQ305" s="38"/>
      <c r="AR305" s="38"/>
      <c r="AS305" s="38"/>
      <c r="AT305" s="38"/>
      <c r="AU305" s="38"/>
      <c r="AV305" s="38"/>
      <c r="AW305" s="38" t="s">
        <v>266</v>
      </c>
      <c r="AX305" s="38" t="s">
        <v>266</v>
      </c>
      <c r="AY305" s="38" t="s">
        <v>266</v>
      </c>
      <c r="AZ305" s="38" t="s">
        <v>270</v>
      </c>
      <c r="BA305" s="38" t="s">
        <v>271</v>
      </c>
      <c r="BB305" s="38" t="s">
        <v>272</v>
      </c>
      <c r="BC305" s="38"/>
      <c r="BD305" s="38" t="s">
        <v>266</v>
      </c>
      <c r="BE305" s="59" t="s">
        <v>266</v>
      </c>
    </row>
    <row r="306" spans="1:57" ht="16.5" customHeight="1" x14ac:dyDescent="0.25">
      <c r="A306" s="32">
        <v>308</v>
      </c>
      <c r="B306" s="37">
        <v>1254004</v>
      </c>
      <c r="C306" s="38" t="s">
        <v>305</v>
      </c>
      <c r="D306" s="37" t="s">
        <v>912</v>
      </c>
      <c r="E306" s="37" t="s">
        <v>925</v>
      </c>
      <c r="F306" s="23"/>
      <c r="G306" s="37" t="s">
        <v>468</v>
      </c>
      <c r="H306" s="23" t="str">
        <f>VLOOKUP(G306,Sheet1!$A$22:$B$35,2)</f>
        <v>Kế toán doanh nghiệp</v>
      </c>
      <c r="I306" s="37" t="s">
        <v>190</v>
      </c>
      <c r="J306" s="40" t="s">
        <v>193</v>
      </c>
      <c r="K306" s="33" t="str">
        <f>IF(AND(J306="Nữ",OR(N306="Khá",N306="Giỏi")),"học bổng")</f>
        <v>học bổng</v>
      </c>
      <c r="L306" s="37">
        <v>1984</v>
      </c>
      <c r="M306" s="23">
        <f t="shared" si="4"/>
        <v>34</v>
      </c>
      <c r="N306" s="40" t="s">
        <v>281</v>
      </c>
      <c r="O306" s="34" t="s">
        <v>195</v>
      </c>
      <c r="P306" s="40"/>
      <c r="Q306" s="40"/>
      <c r="R306" s="40"/>
      <c r="S306" s="38" t="s">
        <v>206</v>
      </c>
      <c r="T306" s="38"/>
      <c r="U306" s="38">
        <v>40</v>
      </c>
      <c r="V306" s="38" t="s">
        <v>92</v>
      </c>
      <c r="W306" s="32" t="s">
        <v>1113</v>
      </c>
      <c r="X306" s="38"/>
      <c r="Y306" s="38" t="s">
        <v>217</v>
      </c>
      <c r="Z306" s="38" t="s">
        <v>217</v>
      </c>
      <c r="AA306" s="38" t="s">
        <v>297</v>
      </c>
      <c r="AB306" s="38"/>
      <c r="AC306" s="38" t="s">
        <v>93</v>
      </c>
      <c r="AD306" s="38" t="s">
        <v>99</v>
      </c>
      <c r="AE306" s="38" t="s">
        <v>235</v>
      </c>
      <c r="AF306" s="38"/>
      <c r="AG306" s="38" t="s">
        <v>330</v>
      </c>
      <c r="AH306" s="38" t="s">
        <v>860</v>
      </c>
      <c r="AI306" s="38" t="s">
        <v>235</v>
      </c>
      <c r="AJ306" s="38"/>
      <c r="AK306" s="38"/>
      <c r="AL306" s="38"/>
      <c r="AM306" s="38"/>
      <c r="AN306" s="41"/>
      <c r="AO306" s="41"/>
      <c r="AP306" s="41"/>
      <c r="AQ306" s="38"/>
      <c r="AR306" s="38"/>
      <c r="AS306" s="38"/>
      <c r="AT306" s="38"/>
      <c r="AU306" s="38"/>
      <c r="AV306" s="38"/>
      <c r="AW306" s="38" t="s">
        <v>266</v>
      </c>
      <c r="AX306" s="38" t="s">
        <v>266</v>
      </c>
      <c r="AY306" s="38" t="s">
        <v>266</v>
      </c>
      <c r="AZ306" s="38" t="s">
        <v>270</v>
      </c>
      <c r="BA306" s="38" t="s">
        <v>271</v>
      </c>
      <c r="BB306" s="38"/>
      <c r="BC306" s="38"/>
      <c r="BD306" s="38" t="s">
        <v>266</v>
      </c>
      <c r="BE306" s="59" t="s">
        <v>266</v>
      </c>
    </row>
    <row r="307" spans="1:57" ht="16.5" customHeight="1" x14ac:dyDescent="0.25">
      <c r="A307" s="32">
        <v>309</v>
      </c>
      <c r="B307" s="42">
        <v>1354603</v>
      </c>
      <c r="C307" s="43" t="s">
        <v>305</v>
      </c>
      <c r="D307" s="42" t="s">
        <v>926</v>
      </c>
      <c r="E307" s="42" t="s">
        <v>802</v>
      </c>
      <c r="F307" s="23"/>
      <c r="G307" s="42" t="s">
        <v>468</v>
      </c>
      <c r="H307" s="23" t="str">
        <f>VLOOKUP(G307,Sheet1!$A$22:$B$35,2)</f>
        <v>Kế toán doanh nghiệp</v>
      </c>
      <c r="I307" s="42" t="s">
        <v>190</v>
      </c>
      <c r="J307" s="44" t="s">
        <v>193</v>
      </c>
      <c r="K307" s="33" t="str">
        <f>IF(AND(J307="Nữ",OR(N307="Khá",N307="Giỏi")),"học bổng")</f>
        <v>học bổng</v>
      </c>
      <c r="L307" s="42">
        <v>1995</v>
      </c>
      <c r="M307" s="23">
        <f t="shared" si="4"/>
        <v>23</v>
      </c>
      <c r="N307" s="44" t="s">
        <v>281</v>
      </c>
      <c r="O307" s="34" t="s">
        <v>198</v>
      </c>
      <c r="P307" s="44"/>
      <c r="Q307" s="44"/>
      <c r="R307" s="44"/>
      <c r="S307" s="43"/>
      <c r="T307" s="43"/>
      <c r="U307" s="43"/>
      <c r="V307" s="43"/>
      <c r="W307" s="32" t="e">
        <v>#N/A</v>
      </c>
      <c r="X307" s="43"/>
      <c r="Y307" s="43"/>
      <c r="Z307" s="43"/>
      <c r="AA307" s="43"/>
      <c r="AB307" s="43"/>
      <c r="AC307" s="43"/>
      <c r="AD307" s="43"/>
      <c r="AE307" s="43"/>
      <c r="AF307" s="43"/>
      <c r="AG307" s="43"/>
      <c r="AH307" s="43"/>
      <c r="AI307" s="43"/>
      <c r="AJ307" s="43"/>
      <c r="AK307" s="43"/>
      <c r="AL307" s="43"/>
      <c r="AM307" s="43"/>
      <c r="AN307" s="45"/>
      <c r="AO307" s="45"/>
      <c r="AP307" s="45"/>
      <c r="AQ307" s="43"/>
      <c r="AR307" s="43" t="s">
        <v>256</v>
      </c>
      <c r="AS307" s="43"/>
      <c r="AT307" s="43" t="s">
        <v>927</v>
      </c>
      <c r="AU307" s="43" t="s">
        <v>469</v>
      </c>
      <c r="AV307" s="43" t="s">
        <v>238</v>
      </c>
      <c r="AW307" s="43" t="s">
        <v>266</v>
      </c>
      <c r="AX307" s="43" t="s">
        <v>266</v>
      </c>
      <c r="AY307" s="43" t="s">
        <v>266</v>
      </c>
      <c r="AZ307" s="43" t="s">
        <v>270</v>
      </c>
      <c r="BA307" s="43" t="s">
        <v>271</v>
      </c>
      <c r="BB307" s="43"/>
      <c r="BC307" s="43"/>
      <c r="BD307" s="43" t="s">
        <v>266</v>
      </c>
      <c r="BE307" s="60" t="s">
        <v>266</v>
      </c>
    </row>
    <row r="308" spans="1:57" ht="16.5" customHeight="1" x14ac:dyDescent="0.25">
      <c r="A308" s="32">
        <v>310</v>
      </c>
      <c r="B308" s="37">
        <v>1254105</v>
      </c>
      <c r="C308" s="38" t="s">
        <v>305</v>
      </c>
      <c r="D308" s="37" t="s">
        <v>324</v>
      </c>
      <c r="E308" s="37" t="s">
        <v>928</v>
      </c>
      <c r="F308" s="23"/>
      <c r="G308" s="37" t="s">
        <v>468</v>
      </c>
      <c r="H308" s="23" t="str">
        <f>VLOOKUP(G308,Sheet1!$A$22:$B$35,2)</f>
        <v>Kế toán doanh nghiệp</v>
      </c>
      <c r="I308" s="37" t="s">
        <v>190</v>
      </c>
      <c r="J308" s="40" t="s">
        <v>192</v>
      </c>
      <c r="K308" s="33" t="b">
        <f>IF(AND(J308="Nữ",OR(N308="Khá",N308="Giỏi")),"học bổng")</f>
        <v>0</v>
      </c>
      <c r="L308" s="37">
        <v>1992</v>
      </c>
      <c r="M308" s="23">
        <f t="shared" si="4"/>
        <v>26</v>
      </c>
      <c r="N308" s="40" t="s">
        <v>281</v>
      </c>
      <c r="O308" s="34" t="s">
        <v>196</v>
      </c>
      <c r="P308" s="40"/>
      <c r="Q308" s="40"/>
      <c r="R308" s="40"/>
      <c r="S308" s="38" t="s">
        <v>206</v>
      </c>
      <c r="T308" s="38"/>
      <c r="U308" s="38">
        <v>40</v>
      </c>
      <c r="V308" s="38" t="s">
        <v>92</v>
      </c>
      <c r="W308" s="32" t="s">
        <v>205</v>
      </c>
      <c r="X308" s="38" t="s">
        <v>863</v>
      </c>
      <c r="Y308" s="38" t="s">
        <v>217</v>
      </c>
      <c r="Z308" s="38" t="s">
        <v>217</v>
      </c>
      <c r="AA308" s="38" t="s">
        <v>297</v>
      </c>
      <c r="AB308" s="38"/>
      <c r="AC308" s="38" t="s">
        <v>185</v>
      </c>
      <c r="AD308" s="38" t="s">
        <v>103</v>
      </c>
      <c r="AE308" s="38" t="s">
        <v>235</v>
      </c>
      <c r="AF308" s="38"/>
      <c r="AG308" s="38" t="s">
        <v>330</v>
      </c>
      <c r="AH308" s="38" t="s">
        <v>863</v>
      </c>
      <c r="AI308" s="38" t="s">
        <v>235</v>
      </c>
      <c r="AJ308" s="38"/>
      <c r="AK308" s="38"/>
      <c r="AL308" s="38"/>
      <c r="AM308" s="38"/>
      <c r="AN308" s="41"/>
      <c r="AO308" s="41"/>
      <c r="AP308" s="41"/>
      <c r="AQ308" s="38"/>
      <c r="AR308" s="38"/>
      <c r="AS308" s="38"/>
      <c r="AT308" s="38"/>
      <c r="AU308" s="38"/>
      <c r="AV308" s="38"/>
      <c r="AW308" s="38" t="s">
        <v>266</v>
      </c>
      <c r="AX308" s="38" t="s">
        <v>266</v>
      </c>
      <c r="AY308" s="38" t="s">
        <v>266</v>
      </c>
      <c r="AZ308" s="38" t="s">
        <v>270</v>
      </c>
      <c r="BA308" s="38" t="s">
        <v>271</v>
      </c>
      <c r="BB308" s="38"/>
      <c r="BC308" s="38"/>
      <c r="BD308" s="38" t="s">
        <v>265</v>
      </c>
      <c r="BE308" s="59" t="s">
        <v>265</v>
      </c>
    </row>
    <row r="309" spans="1:57" ht="16.5" customHeight="1" x14ac:dyDescent="0.25">
      <c r="A309" s="32">
        <v>311</v>
      </c>
      <c r="B309" s="37">
        <v>1254303</v>
      </c>
      <c r="C309" s="38" t="s">
        <v>929</v>
      </c>
      <c r="D309" s="37" t="s">
        <v>889</v>
      </c>
      <c r="E309" s="37" t="s">
        <v>517</v>
      </c>
      <c r="F309" s="23"/>
      <c r="G309" s="37" t="s">
        <v>468</v>
      </c>
      <c r="H309" s="23" t="str">
        <f>VLOOKUP(G309,Sheet1!$A$22:$B$35,2)</f>
        <v>Kế toán doanh nghiệp</v>
      </c>
      <c r="I309" s="37" t="s">
        <v>190</v>
      </c>
      <c r="J309" s="40" t="s">
        <v>193</v>
      </c>
      <c r="K309" s="33" t="str">
        <f>IF(AND(J309="Nữ",OR(N309="Khá",N309="Giỏi")),"học bổng")</f>
        <v>học bổng</v>
      </c>
      <c r="L309" s="37">
        <v>1994</v>
      </c>
      <c r="M309" s="23">
        <f t="shared" si="4"/>
        <v>24</v>
      </c>
      <c r="N309" s="40" t="s">
        <v>280</v>
      </c>
      <c r="O309" s="34" t="s">
        <v>195</v>
      </c>
      <c r="P309" s="40"/>
      <c r="Q309" s="40"/>
      <c r="R309" s="40"/>
      <c r="S309" s="38" t="s">
        <v>206</v>
      </c>
      <c r="T309" s="38"/>
      <c r="U309" s="38">
        <v>40</v>
      </c>
      <c r="V309" s="38" t="s">
        <v>90</v>
      </c>
      <c r="W309" s="32" t="s">
        <v>1118</v>
      </c>
      <c r="X309" s="38"/>
      <c r="Y309" s="38" t="s">
        <v>217</v>
      </c>
      <c r="Z309" s="38" t="s">
        <v>217</v>
      </c>
      <c r="AA309" s="38" t="s">
        <v>297</v>
      </c>
      <c r="AB309" s="38"/>
      <c r="AC309" s="38" t="s">
        <v>93</v>
      </c>
      <c r="AD309" s="38" t="s">
        <v>99</v>
      </c>
      <c r="AE309" s="38" t="s">
        <v>235</v>
      </c>
      <c r="AF309" s="38"/>
      <c r="AG309" s="38" t="s">
        <v>330</v>
      </c>
      <c r="AH309" s="38" t="s">
        <v>860</v>
      </c>
      <c r="AI309" s="38" t="s">
        <v>235</v>
      </c>
      <c r="AJ309" s="38"/>
      <c r="AK309" s="38"/>
      <c r="AL309" s="38"/>
      <c r="AM309" s="38"/>
      <c r="AN309" s="41"/>
      <c r="AO309" s="41"/>
      <c r="AP309" s="41"/>
      <c r="AQ309" s="38"/>
      <c r="AR309" s="38"/>
      <c r="AS309" s="38"/>
      <c r="AT309" s="38"/>
      <c r="AU309" s="38"/>
      <c r="AV309" s="38"/>
      <c r="AW309" s="38" t="s">
        <v>266</v>
      </c>
      <c r="AX309" s="38" t="s">
        <v>266</v>
      </c>
      <c r="AY309" s="38" t="s">
        <v>266</v>
      </c>
      <c r="AZ309" s="38" t="s">
        <v>272</v>
      </c>
      <c r="BA309" s="38"/>
      <c r="BB309" s="38"/>
      <c r="BC309" s="38"/>
      <c r="BD309" s="38" t="s">
        <v>266</v>
      </c>
      <c r="BE309" s="59" t="s">
        <v>266</v>
      </c>
    </row>
    <row r="310" spans="1:57" ht="16.5" customHeight="1" x14ac:dyDescent="0.25">
      <c r="A310" s="32">
        <v>312</v>
      </c>
      <c r="B310" s="37">
        <v>1254316</v>
      </c>
      <c r="C310" s="38" t="s">
        <v>456</v>
      </c>
      <c r="D310" s="37" t="s">
        <v>847</v>
      </c>
      <c r="E310" s="37" t="s">
        <v>315</v>
      </c>
      <c r="F310" s="23"/>
      <c r="G310" s="37" t="s">
        <v>468</v>
      </c>
      <c r="H310" s="23" t="str">
        <f>VLOOKUP(G310,Sheet1!$A$22:$B$35,2)</f>
        <v>Kế toán doanh nghiệp</v>
      </c>
      <c r="I310" s="37" t="s">
        <v>190</v>
      </c>
      <c r="J310" s="40" t="s">
        <v>193</v>
      </c>
      <c r="K310" s="33" t="str">
        <f>IF(AND(J310="Nữ",OR(N310="Khá",N310="Giỏi")),"học bổng")</f>
        <v>học bổng</v>
      </c>
      <c r="L310" s="37">
        <v>1994</v>
      </c>
      <c r="M310" s="23">
        <f t="shared" si="4"/>
        <v>24</v>
      </c>
      <c r="N310" s="40" t="s">
        <v>280</v>
      </c>
      <c r="O310" s="34" t="s">
        <v>195</v>
      </c>
      <c r="P310" s="40"/>
      <c r="Q310" s="40"/>
      <c r="R310" s="40"/>
      <c r="S310" s="38" t="s">
        <v>206</v>
      </c>
      <c r="T310" s="38"/>
      <c r="U310" s="38">
        <v>40</v>
      </c>
      <c r="V310" s="38" t="s">
        <v>92</v>
      </c>
      <c r="W310" s="32" t="s">
        <v>1116</v>
      </c>
      <c r="X310" s="38"/>
      <c r="Y310" s="38" t="s">
        <v>217</v>
      </c>
      <c r="Z310" s="38" t="s">
        <v>217</v>
      </c>
      <c r="AA310" s="38" t="s">
        <v>296</v>
      </c>
      <c r="AB310" s="38"/>
      <c r="AC310" s="38" t="s">
        <v>93</v>
      </c>
      <c r="AD310" s="38" t="s">
        <v>99</v>
      </c>
      <c r="AE310" s="38" t="s">
        <v>235</v>
      </c>
      <c r="AF310" s="38"/>
      <c r="AG310" s="38" t="s">
        <v>229</v>
      </c>
      <c r="AH310" s="38"/>
      <c r="AI310" s="38" t="s">
        <v>235</v>
      </c>
      <c r="AJ310" s="38"/>
      <c r="AK310" s="38"/>
      <c r="AL310" s="38"/>
      <c r="AM310" s="38"/>
      <c r="AN310" s="41"/>
      <c r="AO310" s="41"/>
      <c r="AP310" s="41"/>
      <c r="AQ310" s="38"/>
      <c r="AR310" s="38"/>
      <c r="AS310" s="38"/>
      <c r="AT310" s="38"/>
      <c r="AU310" s="38"/>
      <c r="AV310" s="38"/>
      <c r="AW310" s="38" t="s">
        <v>266</v>
      </c>
      <c r="AX310" s="38" t="s">
        <v>266</v>
      </c>
      <c r="AY310" s="38" t="s">
        <v>266</v>
      </c>
      <c r="AZ310" s="38" t="s">
        <v>272</v>
      </c>
      <c r="BA310" s="38"/>
      <c r="BB310" s="38"/>
      <c r="BC310" s="38"/>
      <c r="BD310" s="38" t="s">
        <v>266</v>
      </c>
      <c r="BE310" s="59" t="s">
        <v>266</v>
      </c>
    </row>
    <row r="311" spans="1:57" ht="16.5" customHeight="1" x14ac:dyDescent="0.25">
      <c r="A311" s="32">
        <v>313</v>
      </c>
      <c r="B311" s="37">
        <v>1254201</v>
      </c>
      <c r="C311" s="38" t="s">
        <v>365</v>
      </c>
      <c r="D311" s="37" t="s">
        <v>912</v>
      </c>
      <c r="E311" s="37" t="s">
        <v>466</v>
      </c>
      <c r="F311" s="23"/>
      <c r="G311" s="37" t="s">
        <v>468</v>
      </c>
      <c r="H311" s="23" t="str">
        <f>VLOOKUP(G311,Sheet1!$A$22:$B$35,2)</f>
        <v>Kế toán doanh nghiệp</v>
      </c>
      <c r="I311" s="37" t="s">
        <v>190</v>
      </c>
      <c r="J311" s="40" t="s">
        <v>193</v>
      </c>
      <c r="K311" s="33" t="str">
        <f>IF(AND(J311="Nữ",OR(N311="Khá",N311="Giỏi")),"học bổng")</f>
        <v>học bổng</v>
      </c>
      <c r="L311" s="37">
        <v>1994</v>
      </c>
      <c r="M311" s="23">
        <f t="shared" si="4"/>
        <v>24</v>
      </c>
      <c r="N311" s="40" t="s">
        <v>281</v>
      </c>
      <c r="O311" s="34" t="s">
        <v>196</v>
      </c>
      <c r="P311" s="40"/>
      <c r="Q311" s="40"/>
      <c r="R311" s="40"/>
      <c r="S311" s="38" t="s">
        <v>206</v>
      </c>
      <c r="T311" s="38"/>
      <c r="U311" s="38">
        <v>50</v>
      </c>
      <c r="V311" s="38" t="s">
        <v>187</v>
      </c>
      <c r="W311" s="32" t="s">
        <v>205</v>
      </c>
      <c r="X311" s="38" t="s">
        <v>855</v>
      </c>
      <c r="Y311" s="38" t="s">
        <v>217</v>
      </c>
      <c r="Z311" s="38" t="s">
        <v>217</v>
      </c>
      <c r="AA311" s="38" t="s">
        <v>296</v>
      </c>
      <c r="AB311" s="38"/>
      <c r="AC311" s="38" t="s">
        <v>184</v>
      </c>
      <c r="AD311" s="38" t="s">
        <v>103</v>
      </c>
      <c r="AE311" s="38" t="s">
        <v>235</v>
      </c>
      <c r="AF311" s="38"/>
      <c r="AG311" s="38" t="s">
        <v>330</v>
      </c>
      <c r="AH311" s="38" t="s">
        <v>863</v>
      </c>
      <c r="AI311" s="38" t="s">
        <v>235</v>
      </c>
      <c r="AJ311" s="38"/>
      <c r="AK311" s="38"/>
      <c r="AL311" s="38"/>
      <c r="AM311" s="38"/>
      <c r="AN311" s="41"/>
      <c r="AO311" s="41"/>
      <c r="AP311" s="41"/>
      <c r="AQ311" s="38"/>
      <c r="AR311" s="38"/>
      <c r="AS311" s="38"/>
      <c r="AT311" s="38"/>
      <c r="AU311" s="38"/>
      <c r="AV311" s="38"/>
      <c r="AW311" s="38" t="s">
        <v>266</v>
      </c>
      <c r="AX311" s="38" t="s">
        <v>266</v>
      </c>
      <c r="AY311" s="38" t="s">
        <v>266</v>
      </c>
      <c r="AZ311" s="38" t="s">
        <v>271</v>
      </c>
      <c r="BA311" s="38" t="s">
        <v>272</v>
      </c>
      <c r="BB311" s="38"/>
      <c r="BC311" s="38"/>
      <c r="BD311" s="38" t="s">
        <v>266</v>
      </c>
      <c r="BE311" s="59" t="s">
        <v>266</v>
      </c>
    </row>
    <row r="312" spans="1:57" ht="16.5" customHeight="1" x14ac:dyDescent="0.25">
      <c r="A312" s="32">
        <v>314</v>
      </c>
      <c r="B312" s="37">
        <v>1254205</v>
      </c>
      <c r="C312" s="38" t="s">
        <v>456</v>
      </c>
      <c r="D312" s="37" t="s">
        <v>319</v>
      </c>
      <c r="E312" s="37" t="s">
        <v>310</v>
      </c>
      <c r="F312" s="23"/>
      <c r="G312" s="37" t="s">
        <v>468</v>
      </c>
      <c r="H312" s="23" t="str">
        <f>VLOOKUP(G312,Sheet1!$A$22:$B$35,2)</f>
        <v>Kế toán doanh nghiệp</v>
      </c>
      <c r="I312" s="37" t="s">
        <v>190</v>
      </c>
      <c r="J312" s="40" t="s">
        <v>193</v>
      </c>
      <c r="K312" s="33" t="str">
        <f>IF(AND(J312="Nữ",OR(N312="Khá",N312="Giỏi")),"học bổng")</f>
        <v>học bổng</v>
      </c>
      <c r="L312" s="37">
        <v>1983</v>
      </c>
      <c r="M312" s="23">
        <f t="shared" si="4"/>
        <v>35</v>
      </c>
      <c r="N312" s="40" t="s">
        <v>281</v>
      </c>
      <c r="O312" s="34" t="s">
        <v>196</v>
      </c>
      <c r="P312" s="40"/>
      <c r="Q312" s="40"/>
      <c r="R312" s="40"/>
      <c r="S312" s="38" t="s">
        <v>206</v>
      </c>
      <c r="T312" s="38"/>
      <c r="U312" s="38">
        <v>50</v>
      </c>
      <c r="V312" s="38" t="s">
        <v>187</v>
      </c>
      <c r="W312" s="32" t="s">
        <v>205</v>
      </c>
      <c r="X312" s="38" t="s">
        <v>855</v>
      </c>
      <c r="Y312" s="38" t="s">
        <v>214</v>
      </c>
      <c r="Z312" s="38" t="s">
        <v>217</v>
      </c>
      <c r="AA312" s="38" t="s">
        <v>297</v>
      </c>
      <c r="AB312" s="38"/>
      <c r="AC312" s="38" t="s">
        <v>184</v>
      </c>
      <c r="AD312" s="38" t="s">
        <v>103</v>
      </c>
      <c r="AE312" s="38" t="s">
        <v>235</v>
      </c>
      <c r="AF312" s="38"/>
      <c r="AG312" s="38" t="s">
        <v>330</v>
      </c>
      <c r="AH312" s="38" t="s">
        <v>863</v>
      </c>
      <c r="AI312" s="38" t="s">
        <v>235</v>
      </c>
      <c r="AJ312" s="38"/>
      <c r="AK312" s="38"/>
      <c r="AL312" s="38"/>
      <c r="AM312" s="38"/>
      <c r="AN312" s="41"/>
      <c r="AO312" s="41"/>
      <c r="AP312" s="41"/>
      <c r="AQ312" s="38"/>
      <c r="AR312" s="38"/>
      <c r="AS312" s="38"/>
      <c r="AT312" s="38"/>
      <c r="AU312" s="38"/>
      <c r="AV312" s="38"/>
      <c r="AW312" s="38" t="s">
        <v>267</v>
      </c>
      <c r="AX312" s="38" t="s">
        <v>267</v>
      </c>
      <c r="AY312" s="38" t="s">
        <v>267</v>
      </c>
      <c r="AZ312" s="38" t="s">
        <v>270</v>
      </c>
      <c r="BA312" s="38" t="s">
        <v>272</v>
      </c>
      <c r="BB312" s="38"/>
      <c r="BC312" s="38"/>
      <c r="BD312" s="38" t="s">
        <v>267</v>
      </c>
      <c r="BE312" s="59" t="s">
        <v>267</v>
      </c>
    </row>
    <row r="313" spans="1:57" ht="16.5" customHeight="1" x14ac:dyDescent="0.25">
      <c r="A313" s="32">
        <v>315</v>
      </c>
      <c r="B313" s="37">
        <v>1254207</v>
      </c>
      <c r="C313" s="38" t="s">
        <v>318</v>
      </c>
      <c r="D313" s="37" t="s">
        <v>319</v>
      </c>
      <c r="E313" s="37" t="s">
        <v>321</v>
      </c>
      <c r="F313" s="23"/>
      <c r="G313" s="37" t="s">
        <v>468</v>
      </c>
      <c r="H313" s="23" t="str">
        <f>VLOOKUP(G313,Sheet1!$A$22:$B$35,2)</f>
        <v>Kế toán doanh nghiệp</v>
      </c>
      <c r="I313" s="37" t="s">
        <v>190</v>
      </c>
      <c r="J313" s="40" t="s">
        <v>193</v>
      </c>
      <c r="K313" s="33" t="b">
        <f>IF(AND(J313="Nữ",OR(N313="Khá",N313="Giỏi")),"học bổng")</f>
        <v>0</v>
      </c>
      <c r="L313" s="37">
        <v>1994</v>
      </c>
      <c r="M313" s="23">
        <f t="shared" si="4"/>
        <v>24</v>
      </c>
      <c r="N313" s="40" t="s">
        <v>279</v>
      </c>
      <c r="O313" s="34" t="s">
        <v>195</v>
      </c>
      <c r="P313" s="40"/>
      <c r="Q313" s="40"/>
      <c r="R313" s="40"/>
      <c r="S313" s="38" t="s">
        <v>206</v>
      </c>
      <c r="T313" s="38"/>
      <c r="U313" s="38">
        <v>40</v>
      </c>
      <c r="V313" s="38" t="s">
        <v>92</v>
      </c>
      <c r="W313" s="32" t="s">
        <v>1118</v>
      </c>
      <c r="X313" s="38"/>
      <c r="Y313" s="38" t="s">
        <v>217</v>
      </c>
      <c r="Z313" s="38" t="s">
        <v>217</v>
      </c>
      <c r="AA313" s="38" t="s">
        <v>297</v>
      </c>
      <c r="AB313" s="38"/>
      <c r="AC313" s="38" t="s">
        <v>184</v>
      </c>
      <c r="AD313" s="38" t="s">
        <v>99</v>
      </c>
      <c r="AE313" s="38" t="s">
        <v>235</v>
      </c>
      <c r="AF313" s="38"/>
      <c r="AG313" s="38" t="s">
        <v>330</v>
      </c>
      <c r="AH313" s="38" t="s">
        <v>860</v>
      </c>
      <c r="AI313" s="38" t="s">
        <v>235</v>
      </c>
      <c r="AJ313" s="38"/>
      <c r="AK313" s="38"/>
      <c r="AL313" s="38"/>
      <c r="AM313" s="38"/>
      <c r="AN313" s="41"/>
      <c r="AO313" s="41"/>
      <c r="AP313" s="41"/>
      <c r="AQ313" s="38"/>
      <c r="AR313" s="38"/>
      <c r="AS313" s="38"/>
      <c r="AT313" s="38"/>
      <c r="AU313" s="38"/>
      <c r="AV313" s="38"/>
      <c r="AW313" s="38" t="s">
        <v>266</v>
      </c>
      <c r="AX313" s="38" t="s">
        <v>266</v>
      </c>
      <c r="AY313" s="38" t="s">
        <v>266</v>
      </c>
      <c r="AZ313" s="38" t="s">
        <v>270</v>
      </c>
      <c r="BA313" s="38" t="s">
        <v>271</v>
      </c>
      <c r="BB313" s="38"/>
      <c r="BC313" s="38"/>
      <c r="BD313" s="38" t="s">
        <v>266</v>
      </c>
      <c r="BE313" s="59" t="s">
        <v>266</v>
      </c>
    </row>
    <row r="314" spans="1:57" ht="16.5" customHeight="1" x14ac:dyDescent="0.25">
      <c r="A314" s="32">
        <v>316</v>
      </c>
      <c r="B314" s="37">
        <v>1254121</v>
      </c>
      <c r="C314" s="38" t="s">
        <v>318</v>
      </c>
      <c r="D314" s="37" t="s">
        <v>930</v>
      </c>
      <c r="E314" s="37" t="s">
        <v>931</v>
      </c>
      <c r="F314" s="23"/>
      <c r="G314" s="37" t="s">
        <v>468</v>
      </c>
      <c r="H314" s="23" t="str">
        <f>VLOOKUP(G314,Sheet1!$A$22:$B$35,2)</f>
        <v>Kế toán doanh nghiệp</v>
      </c>
      <c r="I314" s="37" t="s">
        <v>190</v>
      </c>
      <c r="J314" s="40" t="s">
        <v>193</v>
      </c>
      <c r="K314" s="33" t="str">
        <f>IF(AND(J314="Nữ",OR(N314="Khá",N314="Giỏi")),"học bổng")</f>
        <v>học bổng</v>
      </c>
      <c r="L314" s="37">
        <v>1993</v>
      </c>
      <c r="M314" s="23">
        <f t="shared" si="4"/>
        <v>25</v>
      </c>
      <c r="N314" s="40" t="s">
        <v>281</v>
      </c>
      <c r="O314" s="34" t="s">
        <v>195</v>
      </c>
      <c r="P314" s="40"/>
      <c r="Q314" s="40"/>
      <c r="R314" s="40"/>
      <c r="S314" s="38" t="s">
        <v>206</v>
      </c>
      <c r="T314" s="38"/>
      <c r="U314" s="38">
        <v>40</v>
      </c>
      <c r="V314" s="38" t="s">
        <v>92</v>
      </c>
      <c r="W314" s="32" t="s">
        <v>1113</v>
      </c>
      <c r="X314" s="38"/>
      <c r="Y314" s="38" t="s">
        <v>217</v>
      </c>
      <c r="Z314" s="38" t="s">
        <v>217</v>
      </c>
      <c r="AA314" s="38" t="s">
        <v>296</v>
      </c>
      <c r="AB314" s="38"/>
      <c r="AC314" s="38" t="s">
        <v>93</v>
      </c>
      <c r="AD314" s="38" t="s">
        <v>99</v>
      </c>
      <c r="AE314" s="38" t="s">
        <v>235</v>
      </c>
      <c r="AF314" s="38"/>
      <c r="AG314" s="38" t="s">
        <v>229</v>
      </c>
      <c r="AH314" s="38"/>
      <c r="AI314" s="38" t="s">
        <v>235</v>
      </c>
      <c r="AJ314" s="38"/>
      <c r="AK314" s="38"/>
      <c r="AL314" s="38"/>
      <c r="AM314" s="38"/>
      <c r="AN314" s="41"/>
      <c r="AO314" s="41"/>
      <c r="AP314" s="41"/>
      <c r="AQ314" s="38"/>
      <c r="AR314" s="38"/>
      <c r="AS314" s="38"/>
      <c r="AT314" s="38"/>
      <c r="AU314" s="38"/>
      <c r="AV314" s="38"/>
      <c r="AW314" s="38" t="s">
        <v>266</v>
      </c>
      <c r="AX314" s="38" t="s">
        <v>266</v>
      </c>
      <c r="AY314" s="38" t="s">
        <v>266</v>
      </c>
      <c r="AZ314" s="38" t="s">
        <v>270</v>
      </c>
      <c r="BA314" s="38" t="s">
        <v>271</v>
      </c>
      <c r="BB314" s="38" t="s">
        <v>272</v>
      </c>
      <c r="BC314" s="38"/>
      <c r="BD314" s="38" t="s">
        <v>266</v>
      </c>
      <c r="BE314" s="59" t="s">
        <v>266</v>
      </c>
    </row>
    <row r="315" spans="1:57" ht="16.5" customHeight="1" x14ac:dyDescent="0.25">
      <c r="A315" s="32">
        <v>317</v>
      </c>
      <c r="B315" s="37">
        <v>1254001</v>
      </c>
      <c r="C315" s="38" t="s">
        <v>347</v>
      </c>
      <c r="D315" s="37" t="s">
        <v>889</v>
      </c>
      <c r="E315" s="37" t="s">
        <v>932</v>
      </c>
      <c r="F315" s="23"/>
      <c r="G315" s="37" t="s">
        <v>468</v>
      </c>
      <c r="H315" s="23" t="str">
        <f>VLOOKUP(G315,Sheet1!$A$22:$B$35,2)</f>
        <v>Kế toán doanh nghiệp</v>
      </c>
      <c r="I315" s="37" t="s">
        <v>190</v>
      </c>
      <c r="J315" s="40" t="s">
        <v>193</v>
      </c>
      <c r="K315" s="33" t="str">
        <f>IF(AND(J315="Nữ",OR(N315="Khá",N315="Giỏi")),"học bổng")</f>
        <v>học bổng</v>
      </c>
      <c r="L315" s="37">
        <v>1993</v>
      </c>
      <c r="M315" s="23">
        <f t="shared" si="4"/>
        <v>25</v>
      </c>
      <c r="N315" s="40" t="s">
        <v>281</v>
      </c>
      <c r="O315" s="34" t="s">
        <v>196</v>
      </c>
      <c r="P315" s="40"/>
      <c r="Q315" s="40"/>
      <c r="R315" s="40"/>
      <c r="S315" s="38" t="s">
        <v>206</v>
      </c>
      <c r="T315" s="38"/>
      <c r="U315" s="38">
        <v>40</v>
      </c>
      <c r="V315" s="38" t="s">
        <v>187</v>
      </c>
      <c r="W315" s="32" t="s">
        <v>205</v>
      </c>
      <c r="X315" s="38" t="s">
        <v>855</v>
      </c>
      <c r="Y315" s="38" t="s">
        <v>214</v>
      </c>
      <c r="Z315" s="38" t="s">
        <v>214</v>
      </c>
      <c r="AA315" s="38" t="s">
        <v>297</v>
      </c>
      <c r="AB315" s="38"/>
      <c r="AC315" s="38" t="s">
        <v>185</v>
      </c>
      <c r="AD315" s="38" t="s">
        <v>103</v>
      </c>
      <c r="AE315" s="38" t="s">
        <v>235</v>
      </c>
      <c r="AF315" s="38"/>
      <c r="AG315" s="38" t="s">
        <v>330</v>
      </c>
      <c r="AH315" s="38" t="s">
        <v>863</v>
      </c>
      <c r="AI315" s="38" t="s">
        <v>235</v>
      </c>
      <c r="AJ315" s="38"/>
      <c r="AK315" s="38"/>
      <c r="AL315" s="38"/>
      <c r="AM315" s="38"/>
      <c r="AN315" s="41"/>
      <c r="AO315" s="41"/>
      <c r="AP315" s="41"/>
      <c r="AQ315" s="38"/>
      <c r="AR315" s="38"/>
      <c r="AS315" s="38"/>
      <c r="AT315" s="38"/>
      <c r="AU315" s="38"/>
      <c r="AV315" s="38"/>
      <c r="AW315" s="38" t="s">
        <v>267</v>
      </c>
      <c r="AX315" s="38" t="s">
        <v>266</v>
      </c>
      <c r="AY315" s="38" t="s">
        <v>266</v>
      </c>
      <c r="AZ315" s="38" t="s">
        <v>273</v>
      </c>
      <c r="BA315" s="38" t="s">
        <v>274</v>
      </c>
      <c r="BB315" s="38"/>
      <c r="BC315" s="38"/>
      <c r="BD315" s="38" t="s">
        <v>266</v>
      </c>
      <c r="BE315" s="59" t="s">
        <v>266</v>
      </c>
    </row>
    <row r="316" spans="1:57" ht="16.5" customHeight="1" x14ac:dyDescent="0.25">
      <c r="A316" s="32">
        <v>318</v>
      </c>
      <c r="B316" s="37">
        <v>1254027</v>
      </c>
      <c r="C316" s="38" t="s">
        <v>933</v>
      </c>
      <c r="D316" s="37" t="s">
        <v>319</v>
      </c>
      <c r="E316" s="37" t="s">
        <v>885</v>
      </c>
      <c r="F316" s="23"/>
      <c r="G316" s="37" t="s">
        <v>468</v>
      </c>
      <c r="H316" s="23" t="str">
        <f>VLOOKUP(G316,Sheet1!$A$22:$B$35,2)</f>
        <v>Kế toán doanh nghiệp</v>
      </c>
      <c r="I316" s="37" t="s">
        <v>190</v>
      </c>
      <c r="J316" s="40" t="s">
        <v>193</v>
      </c>
      <c r="K316" s="33" t="str">
        <f>IF(AND(J316="Nữ",OR(N316="Khá",N316="Giỏi")),"học bổng")</f>
        <v>học bổng</v>
      </c>
      <c r="L316" s="37">
        <v>1991</v>
      </c>
      <c r="M316" s="23">
        <f t="shared" si="4"/>
        <v>27</v>
      </c>
      <c r="N316" s="40" t="s">
        <v>280</v>
      </c>
      <c r="O316" s="34" t="s">
        <v>195</v>
      </c>
      <c r="P316" s="40"/>
      <c r="Q316" s="40"/>
      <c r="R316" s="40"/>
      <c r="S316" s="38" t="s">
        <v>206</v>
      </c>
      <c r="T316" s="38"/>
      <c r="U316" s="38">
        <v>40</v>
      </c>
      <c r="V316" s="38" t="s">
        <v>92</v>
      </c>
      <c r="W316" s="32" t="s">
        <v>1113</v>
      </c>
      <c r="X316" s="38"/>
      <c r="Y316" s="38" t="s">
        <v>217</v>
      </c>
      <c r="Z316" s="38" t="s">
        <v>217</v>
      </c>
      <c r="AA316" s="38" t="s">
        <v>296</v>
      </c>
      <c r="AB316" s="38"/>
      <c r="AC316" s="38" t="s">
        <v>93</v>
      </c>
      <c r="AD316" s="38" t="s">
        <v>99</v>
      </c>
      <c r="AE316" s="38" t="s">
        <v>235</v>
      </c>
      <c r="AF316" s="38"/>
      <c r="AG316" s="38" t="s">
        <v>229</v>
      </c>
      <c r="AH316" s="38"/>
      <c r="AI316" s="38" t="s">
        <v>234</v>
      </c>
      <c r="AJ316" s="38" t="s">
        <v>849</v>
      </c>
      <c r="AK316" s="38" t="s">
        <v>238</v>
      </c>
      <c r="AL316" s="38"/>
      <c r="AM316" s="38"/>
      <c r="AN316" s="41"/>
      <c r="AO316" s="41"/>
      <c r="AP316" s="41"/>
      <c r="AQ316" s="38"/>
      <c r="AR316" s="38"/>
      <c r="AS316" s="38"/>
      <c r="AT316" s="38"/>
      <c r="AU316" s="38"/>
      <c r="AV316" s="38"/>
      <c r="AW316" s="38" t="s">
        <v>266</v>
      </c>
      <c r="AX316" s="38" t="s">
        <v>266</v>
      </c>
      <c r="AY316" s="38" t="s">
        <v>266</v>
      </c>
      <c r="AZ316" s="38" t="s">
        <v>270</v>
      </c>
      <c r="BA316" s="38" t="s">
        <v>271</v>
      </c>
      <c r="BB316" s="38" t="s">
        <v>272</v>
      </c>
      <c r="BC316" s="38"/>
      <c r="BD316" s="38" t="s">
        <v>266</v>
      </c>
      <c r="BE316" s="59" t="s">
        <v>266</v>
      </c>
    </row>
    <row r="317" spans="1:57" ht="16.5" customHeight="1" x14ac:dyDescent="0.25">
      <c r="A317" s="32">
        <v>319</v>
      </c>
      <c r="B317" s="37">
        <v>1254114</v>
      </c>
      <c r="C317" s="38" t="s">
        <v>318</v>
      </c>
      <c r="D317" s="37"/>
      <c r="E317" s="37" t="s">
        <v>548</v>
      </c>
      <c r="F317" s="23"/>
      <c r="G317" s="37" t="s">
        <v>468</v>
      </c>
      <c r="H317" s="23" t="str">
        <f>VLOOKUP(G317,Sheet1!$A$22:$B$35,2)</f>
        <v>Kế toán doanh nghiệp</v>
      </c>
      <c r="I317" s="37" t="s">
        <v>190</v>
      </c>
      <c r="J317" s="40" t="s">
        <v>192</v>
      </c>
      <c r="K317" s="33" t="b">
        <f>IF(AND(J317="Nữ",OR(N317="Khá",N317="Giỏi")),"học bổng")</f>
        <v>0</v>
      </c>
      <c r="L317" s="37">
        <v>1994</v>
      </c>
      <c r="M317" s="23">
        <f t="shared" si="4"/>
        <v>24</v>
      </c>
      <c r="N317" s="40" t="s">
        <v>281</v>
      </c>
      <c r="O317" s="34" t="s">
        <v>195</v>
      </c>
      <c r="P317" s="40"/>
      <c r="Q317" s="40"/>
      <c r="R317" s="40"/>
      <c r="S317" s="38" t="s">
        <v>206</v>
      </c>
      <c r="T317" s="38"/>
      <c r="U317" s="38">
        <v>40</v>
      </c>
      <c r="V317" s="38" t="s">
        <v>90</v>
      </c>
      <c r="W317" s="32" t="s">
        <v>1118</v>
      </c>
      <c r="X317" s="38"/>
      <c r="Y317" s="38" t="s">
        <v>217</v>
      </c>
      <c r="Z317" s="38" t="s">
        <v>217</v>
      </c>
      <c r="AA317" s="38" t="s">
        <v>297</v>
      </c>
      <c r="AB317" s="38"/>
      <c r="AC317" s="38" t="s">
        <v>93</v>
      </c>
      <c r="AD317" s="38" t="s">
        <v>99</v>
      </c>
      <c r="AE317" s="38" t="s">
        <v>235</v>
      </c>
      <c r="AF317" s="38"/>
      <c r="AG317" s="38" t="s">
        <v>330</v>
      </c>
      <c r="AH317" s="38" t="s">
        <v>860</v>
      </c>
      <c r="AI317" s="38" t="s">
        <v>235</v>
      </c>
      <c r="AJ317" s="38"/>
      <c r="AK317" s="38"/>
      <c r="AL317" s="38"/>
      <c r="AM317" s="38"/>
      <c r="AN317" s="41"/>
      <c r="AO317" s="41"/>
      <c r="AP317" s="41"/>
      <c r="AQ317" s="38"/>
      <c r="AR317" s="38"/>
      <c r="AS317" s="38"/>
      <c r="AT317" s="38"/>
      <c r="AU317" s="38"/>
      <c r="AV317" s="38"/>
      <c r="AW317" s="38" t="s">
        <v>266</v>
      </c>
      <c r="AX317" s="38" t="s">
        <v>266</v>
      </c>
      <c r="AY317" s="38" t="s">
        <v>266</v>
      </c>
      <c r="AZ317" s="38" t="s">
        <v>270</v>
      </c>
      <c r="BA317" s="38" t="s">
        <v>271</v>
      </c>
      <c r="BB317" s="38" t="s">
        <v>272</v>
      </c>
      <c r="BC317" s="38"/>
      <c r="BD317" s="38" t="s">
        <v>266</v>
      </c>
      <c r="BE317" s="59" t="s">
        <v>266</v>
      </c>
    </row>
    <row r="318" spans="1:57" ht="16.5" customHeight="1" x14ac:dyDescent="0.25">
      <c r="A318" s="32">
        <v>320</v>
      </c>
      <c r="B318" s="37">
        <v>1254007</v>
      </c>
      <c r="C318" s="38" t="s">
        <v>802</v>
      </c>
      <c r="D318" s="37" t="s">
        <v>889</v>
      </c>
      <c r="E318" s="37" t="s">
        <v>487</v>
      </c>
      <c r="F318" s="23"/>
      <c r="G318" s="37" t="s">
        <v>468</v>
      </c>
      <c r="H318" s="23" t="str">
        <f>VLOOKUP(G318,Sheet1!$A$22:$B$35,2)</f>
        <v>Kế toán doanh nghiệp</v>
      </c>
      <c r="I318" s="37" t="s">
        <v>190</v>
      </c>
      <c r="J318" s="40" t="s">
        <v>193</v>
      </c>
      <c r="K318" s="33" t="b">
        <f>IF(AND(J318="Nữ",OR(N318="Khá",N318="Giỏi")),"học bổng")</f>
        <v>0</v>
      </c>
      <c r="L318" s="37">
        <v>1993</v>
      </c>
      <c r="M318" s="23">
        <f t="shared" si="4"/>
        <v>25</v>
      </c>
      <c r="N318" s="40" t="s">
        <v>282</v>
      </c>
      <c r="O318" s="34" t="s">
        <v>195</v>
      </c>
      <c r="P318" s="40"/>
      <c r="Q318" s="40"/>
      <c r="R318" s="40"/>
      <c r="S318" s="38" t="s">
        <v>206</v>
      </c>
      <c r="T318" s="38"/>
      <c r="U318" s="38">
        <v>40</v>
      </c>
      <c r="V318" s="38" t="s">
        <v>92</v>
      </c>
      <c r="W318" s="32" t="s">
        <v>1113</v>
      </c>
      <c r="X318" s="38"/>
      <c r="Y318" s="38" t="s">
        <v>217</v>
      </c>
      <c r="Z318" s="38" t="s">
        <v>217</v>
      </c>
      <c r="AA318" s="38" t="s">
        <v>296</v>
      </c>
      <c r="AB318" s="38"/>
      <c r="AC318" s="38" t="s">
        <v>93</v>
      </c>
      <c r="AD318" s="38" t="s">
        <v>99</v>
      </c>
      <c r="AE318" s="38" t="s">
        <v>235</v>
      </c>
      <c r="AF318" s="38"/>
      <c r="AG318" s="38" t="s">
        <v>229</v>
      </c>
      <c r="AH318" s="38"/>
      <c r="AI318" s="38" t="s">
        <v>235</v>
      </c>
      <c r="AJ318" s="38"/>
      <c r="AK318" s="38"/>
      <c r="AL318" s="38"/>
      <c r="AM318" s="38"/>
      <c r="AN318" s="41"/>
      <c r="AO318" s="41"/>
      <c r="AP318" s="41"/>
      <c r="AQ318" s="38"/>
      <c r="AR318" s="38"/>
      <c r="AS318" s="38"/>
      <c r="AT318" s="38"/>
      <c r="AU318" s="38"/>
      <c r="AV318" s="38"/>
      <c r="AW318" s="38" t="s">
        <v>266</v>
      </c>
      <c r="AX318" s="38" t="s">
        <v>266</v>
      </c>
      <c r="AY318" s="38" t="s">
        <v>266</v>
      </c>
      <c r="AZ318" s="38" t="s">
        <v>271</v>
      </c>
      <c r="BA318" s="38" t="s">
        <v>272</v>
      </c>
      <c r="BB318" s="38"/>
      <c r="BC318" s="38"/>
      <c r="BD318" s="38" t="s">
        <v>266</v>
      </c>
      <c r="BE318" s="59" t="s">
        <v>266</v>
      </c>
    </row>
    <row r="319" spans="1:57" ht="16.5" customHeight="1" x14ac:dyDescent="0.25">
      <c r="A319" s="32">
        <v>321</v>
      </c>
      <c r="B319" s="37">
        <v>1254313</v>
      </c>
      <c r="C319" s="38" t="s">
        <v>743</v>
      </c>
      <c r="D319" s="37" t="s">
        <v>315</v>
      </c>
      <c r="E319" s="37" t="s">
        <v>534</v>
      </c>
      <c r="F319" s="23"/>
      <c r="G319" s="37" t="s">
        <v>468</v>
      </c>
      <c r="H319" s="23" t="str">
        <f>VLOOKUP(G319,Sheet1!$A$22:$B$35,2)</f>
        <v>Kế toán doanh nghiệp</v>
      </c>
      <c r="I319" s="37" t="s">
        <v>190</v>
      </c>
      <c r="J319" s="40" t="s">
        <v>193</v>
      </c>
      <c r="K319" s="33" t="str">
        <f>IF(AND(J319="Nữ",OR(N319="Khá",N319="Giỏi")),"học bổng")</f>
        <v>học bổng</v>
      </c>
      <c r="L319" s="37">
        <v>1993</v>
      </c>
      <c r="M319" s="23">
        <f t="shared" si="4"/>
        <v>25</v>
      </c>
      <c r="N319" s="40" t="s">
        <v>280</v>
      </c>
      <c r="O319" s="34" t="s">
        <v>195</v>
      </c>
      <c r="P319" s="40"/>
      <c r="Q319" s="40"/>
      <c r="R319" s="40"/>
      <c r="S319" s="38" t="s">
        <v>206</v>
      </c>
      <c r="T319" s="38"/>
      <c r="U319" s="38">
        <v>40</v>
      </c>
      <c r="V319" s="38" t="s">
        <v>92</v>
      </c>
      <c r="W319" s="32" t="s">
        <v>1118</v>
      </c>
      <c r="X319" s="38"/>
      <c r="Y319" s="38" t="s">
        <v>217</v>
      </c>
      <c r="Z319" s="38" t="s">
        <v>217</v>
      </c>
      <c r="AA319" s="38" t="s">
        <v>296</v>
      </c>
      <c r="AB319" s="38"/>
      <c r="AC319" s="38" t="s">
        <v>93</v>
      </c>
      <c r="AD319" s="38" t="s">
        <v>100</v>
      </c>
      <c r="AE319" s="38" t="s">
        <v>235</v>
      </c>
      <c r="AF319" s="38"/>
      <c r="AG319" s="38" t="s">
        <v>229</v>
      </c>
      <c r="AH319" s="38"/>
      <c r="AI319" s="38" t="s">
        <v>235</v>
      </c>
      <c r="AJ319" s="38"/>
      <c r="AK319" s="38"/>
      <c r="AL319" s="38"/>
      <c r="AM319" s="38"/>
      <c r="AN319" s="41"/>
      <c r="AO319" s="41"/>
      <c r="AP319" s="41"/>
      <c r="AQ319" s="38"/>
      <c r="AR319" s="38"/>
      <c r="AS319" s="38"/>
      <c r="AT319" s="38"/>
      <c r="AU319" s="38"/>
      <c r="AV319" s="38"/>
      <c r="AW319" s="38" t="s">
        <v>266</v>
      </c>
      <c r="AX319" s="38" t="s">
        <v>266</v>
      </c>
      <c r="AY319" s="38" t="s">
        <v>266</v>
      </c>
      <c r="AZ319" s="38" t="s">
        <v>270</v>
      </c>
      <c r="BA319" s="38" t="s">
        <v>272</v>
      </c>
      <c r="BB319" s="38"/>
      <c r="BC319" s="38"/>
      <c r="BD319" s="38" t="s">
        <v>266</v>
      </c>
      <c r="BE319" s="59" t="s">
        <v>266</v>
      </c>
    </row>
    <row r="320" spans="1:57" ht="16.5" customHeight="1" x14ac:dyDescent="0.25">
      <c r="A320" s="32">
        <v>322</v>
      </c>
      <c r="B320" s="37">
        <v>1254102</v>
      </c>
      <c r="C320" s="38" t="s">
        <v>415</v>
      </c>
      <c r="D320" s="37" t="s">
        <v>934</v>
      </c>
      <c r="E320" s="37" t="s">
        <v>450</v>
      </c>
      <c r="F320" s="23"/>
      <c r="G320" s="37" t="s">
        <v>468</v>
      </c>
      <c r="H320" s="23" t="str">
        <f>VLOOKUP(G320,Sheet1!$A$22:$B$35,2)</f>
        <v>Kế toán doanh nghiệp</v>
      </c>
      <c r="I320" s="37" t="s">
        <v>190</v>
      </c>
      <c r="J320" s="40" t="s">
        <v>192</v>
      </c>
      <c r="K320" s="33" t="b">
        <f>IF(AND(J320="Nữ",OR(N320="Khá",N320="Giỏi")),"học bổng")</f>
        <v>0</v>
      </c>
      <c r="L320" s="37">
        <v>1994</v>
      </c>
      <c r="M320" s="23">
        <f t="shared" si="4"/>
        <v>24</v>
      </c>
      <c r="N320" s="40" t="s">
        <v>279</v>
      </c>
      <c r="O320" s="34" t="s">
        <v>195</v>
      </c>
      <c r="P320" s="40"/>
      <c r="Q320" s="40"/>
      <c r="R320" s="40"/>
      <c r="S320" s="38" t="s">
        <v>206</v>
      </c>
      <c r="T320" s="38"/>
      <c r="U320" s="38">
        <v>40</v>
      </c>
      <c r="V320" s="38" t="s">
        <v>92</v>
      </c>
      <c r="W320" s="32" t="s">
        <v>1116</v>
      </c>
      <c r="X320" s="38"/>
      <c r="Y320" s="38" t="s">
        <v>217</v>
      </c>
      <c r="Z320" s="38" t="s">
        <v>217</v>
      </c>
      <c r="AA320" s="38" t="s">
        <v>296</v>
      </c>
      <c r="AB320" s="38"/>
      <c r="AC320" s="38" t="s">
        <v>93</v>
      </c>
      <c r="AD320" s="38" t="s">
        <v>100</v>
      </c>
      <c r="AE320" s="38" t="s">
        <v>235</v>
      </c>
      <c r="AF320" s="38"/>
      <c r="AG320" s="38" t="s">
        <v>229</v>
      </c>
      <c r="AH320" s="38"/>
      <c r="AI320" s="38" t="s">
        <v>235</v>
      </c>
      <c r="AJ320" s="38"/>
      <c r="AK320" s="38"/>
      <c r="AL320" s="38"/>
      <c r="AM320" s="38"/>
      <c r="AN320" s="41"/>
      <c r="AO320" s="41"/>
      <c r="AP320" s="41"/>
      <c r="AQ320" s="38"/>
      <c r="AR320" s="38"/>
      <c r="AS320" s="38"/>
      <c r="AT320" s="38"/>
      <c r="AU320" s="38"/>
      <c r="AV320" s="38"/>
      <c r="AW320" s="38" t="s">
        <v>267</v>
      </c>
      <c r="AX320" s="38" t="s">
        <v>266</v>
      </c>
      <c r="AY320" s="38" t="s">
        <v>266</v>
      </c>
      <c r="AZ320" s="38" t="s">
        <v>270</v>
      </c>
      <c r="BA320" s="38" t="s">
        <v>272</v>
      </c>
      <c r="BB320" s="38"/>
      <c r="BC320" s="38"/>
      <c r="BD320" s="38" t="s">
        <v>266</v>
      </c>
      <c r="BE320" s="59" t="s">
        <v>266</v>
      </c>
    </row>
    <row r="321" spans="1:57" ht="16.5" customHeight="1" x14ac:dyDescent="0.25">
      <c r="A321" s="32">
        <v>323</v>
      </c>
      <c r="B321" s="37">
        <v>1254101</v>
      </c>
      <c r="C321" s="38" t="s">
        <v>318</v>
      </c>
      <c r="D321" s="37" t="s">
        <v>912</v>
      </c>
      <c r="E321" s="37" t="s">
        <v>654</v>
      </c>
      <c r="F321" s="23"/>
      <c r="G321" s="37" t="s">
        <v>468</v>
      </c>
      <c r="H321" s="23" t="str">
        <f>VLOOKUP(G321,Sheet1!$A$22:$B$35,2)</f>
        <v>Kế toán doanh nghiệp</v>
      </c>
      <c r="I321" s="37" t="s">
        <v>190</v>
      </c>
      <c r="J321" s="40" t="s">
        <v>193</v>
      </c>
      <c r="K321" s="33" t="str">
        <f>IF(AND(J321="Nữ",OR(N321="Khá",N321="Giỏi")),"học bổng")</f>
        <v>học bổng</v>
      </c>
      <c r="L321" s="37">
        <v>1994</v>
      </c>
      <c r="M321" s="23">
        <f t="shared" si="4"/>
        <v>24</v>
      </c>
      <c r="N321" s="40" t="s">
        <v>281</v>
      </c>
      <c r="O321" s="34" t="s">
        <v>195</v>
      </c>
      <c r="P321" s="40"/>
      <c r="Q321" s="40"/>
      <c r="R321" s="40"/>
      <c r="S321" s="38" t="s">
        <v>206</v>
      </c>
      <c r="T321" s="38"/>
      <c r="U321" s="38">
        <v>40</v>
      </c>
      <c r="V321" s="38" t="s">
        <v>92</v>
      </c>
      <c r="W321" s="32" t="s">
        <v>1118</v>
      </c>
      <c r="X321" s="38"/>
      <c r="Y321" s="38" t="s">
        <v>217</v>
      </c>
      <c r="Z321" s="38" t="s">
        <v>217</v>
      </c>
      <c r="AA321" s="38" t="s">
        <v>297</v>
      </c>
      <c r="AB321" s="38"/>
      <c r="AC321" s="38" t="s">
        <v>184</v>
      </c>
      <c r="AD321" s="38" t="s">
        <v>99</v>
      </c>
      <c r="AE321" s="38" t="s">
        <v>235</v>
      </c>
      <c r="AF321" s="38"/>
      <c r="AG321" s="38" t="s">
        <v>229</v>
      </c>
      <c r="AH321" s="38"/>
      <c r="AI321" s="38" t="s">
        <v>234</v>
      </c>
      <c r="AJ321" s="38" t="s">
        <v>469</v>
      </c>
      <c r="AK321" s="38" t="s">
        <v>238</v>
      </c>
      <c r="AL321" s="38"/>
      <c r="AM321" s="38"/>
      <c r="AN321" s="41"/>
      <c r="AO321" s="41"/>
      <c r="AP321" s="41"/>
      <c r="AQ321" s="38"/>
      <c r="AR321" s="38"/>
      <c r="AS321" s="38"/>
      <c r="AT321" s="38"/>
      <c r="AU321" s="38"/>
      <c r="AV321" s="38"/>
      <c r="AW321" s="38" t="s">
        <v>266</v>
      </c>
      <c r="AX321" s="38" t="s">
        <v>266</v>
      </c>
      <c r="AY321" s="38" t="s">
        <v>266</v>
      </c>
      <c r="AZ321" s="38" t="s">
        <v>271</v>
      </c>
      <c r="BA321" s="38" t="s">
        <v>272</v>
      </c>
      <c r="BB321" s="38"/>
      <c r="BC321" s="38"/>
      <c r="BD321" s="38" t="s">
        <v>266</v>
      </c>
      <c r="BE321" s="59" t="s">
        <v>266</v>
      </c>
    </row>
    <row r="322" spans="1:57" ht="16.5" customHeight="1" x14ac:dyDescent="0.25">
      <c r="A322" s="32">
        <v>324</v>
      </c>
      <c r="B322" s="37">
        <v>1254302</v>
      </c>
      <c r="C322" s="38" t="s">
        <v>482</v>
      </c>
      <c r="D322" s="37" t="s">
        <v>537</v>
      </c>
      <c r="E322" s="37" t="s">
        <v>915</v>
      </c>
      <c r="F322" s="23"/>
      <c r="G322" s="37" t="s">
        <v>468</v>
      </c>
      <c r="H322" s="23" t="str">
        <f>VLOOKUP(G322,Sheet1!$A$22:$B$35,2)</f>
        <v>Kế toán doanh nghiệp</v>
      </c>
      <c r="I322" s="37" t="s">
        <v>190</v>
      </c>
      <c r="J322" s="40" t="s">
        <v>193</v>
      </c>
      <c r="K322" s="33" t="str">
        <f>IF(AND(J322="Nữ",OR(N322="Khá",N322="Giỏi")),"học bổng")</f>
        <v>học bổng</v>
      </c>
      <c r="L322" s="37">
        <v>1994</v>
      </c>
      <c r="M322" s="23">
        <f t="shared" si="4"/>
        <v>24</v>
      </c>
      <c r="N322" s="40" t="s">
        <v>281</v>
      </c>
      <c r="O322" s="34" t="s">
        <v>195</v>
      </c>
      <c r="P322" s="40"/>
      <c r="Q322" s="40"/>
      <c r="R322" s="40"/>
      <c r="S322" s="38" t="s">
        <v>206</v>
      </c>
      <c r="T322" s="38"/>
      <c r="U322" s="38">
        <v>40</v>
      </c>
      <c r="V322" s="38" t="s">
        <v>90</v>
      </c>
      <c r="W322" s="32" t="s">
        <v>1113</v>
      </c>
      <c r="X322" s="38"/>
      <c r="Y322" s="38" t="s">
        <v>213</v>
      </c>
      <c r="Z322" s="38" t="s">
        <v>217</v>
      </c>
      <c r="AA322" s="38" t="s">
        <v>296</v>
      </c>
      <c r="AB322" s="38"/>
      <c r="AC322" s="38" t="s">
        <v>93</v>
      </c>
      <c r="AD322" s="38" t="s">
        <v>99</v>
      </c>
      <c r="AE322" s="38" t="s">
        <v>235</v>
      </c>
      <c r="AF322" s="38"/>
      <c r="AG322" s="38" t="s">
        <v>229</v>
      </c>
      <c r="AH322" s="38"/>
      <c r="AI322" s="38" t="s">
        <v>235</v>
      </c>
      <c r="AJ322" s="38"/>
      <c r="AK322" s="38"/>
      <c r="AL322" s="38"/>
      <c r="AM322" s="38"/>
      <c r="AN322" s="41"/>
      <c r="AO322" s="41"/>
      <c r="AP322" s="41"/>
      <c r="AQ322" s="38"/>
      <c r="AR322" s="38"/>
      <c r="AS322" s="38"/>
      <c r="AT322" s="38"/>
      <c r="AU322" s="38"/>
      <c r="AV322" s="38"/>
      <c r="AW322" s="38" t="s">
        <v>265</v>
      </c>
      <c r="AX322" s="38" t="s">
        <v>265</v>
      </c>
      <c r="AY322" s="38" t="s">
        <v>265</v>
      </c>
      <c r="AZ322" s="38" t="s">
        <v>271</v>
      </c>
      <c r="BA322" s="38" t="s">
        <v>272</v>
      </c>
      <c r="BB322" s="38"/>
      <c r="BC322" s="38"/>
      <c r="BD322" s="38" t="s">
        <v>266</v>
      </c>
      <c r="BE322" s="59" t="s">
        <v>265</v>
      </c>
    </row>
    <row r="323" spans="1:57" ht="16.5" customHeight="1" x14ac:dyDescent="0.25">
      <c r="A323" s="32">
        <v>325</v>
      </c>
      <c r="B323" s="37">
        <v>1254123</v>
      </c>
      <c r="C323" s="38" t="s">
        <v>311</v>
      </c>
      <c r="D323" s="37" t="s">
        <v>935</v>
      </c>
      <c r="E323" s="37" t="s">
        <v>334</v>
      </c>
      <c r="F323" s="23"/>
      <c r="G323" s="37" t="s">
        <v>468</v>
      </c>
      <c r="H323" s="23" t="str">
        <f>VLOOKUP(G323,Sheet1!$A$22:$B$35,2)</f>
        <v>Kế toán doanh nghiệp</v>
      </c>
      <c r="I323" s="37" t="s">
        <v>190</v>
      </c>
      <c r="J323" s="40" t="s">
        <v>192</v>
      </c>
      <c r="K323" s="33" t="b">
        <f>IF(AND(J323="Nữ",OR(N323="Khá",N323="Giỏi")),"học bổng")</f>
        <v>0</v>
      </c>
      <c r="L323" s="37">
        <v>1985</v>
      </c>
      <c r="M323" s="23">
        <f t="shared" ref="M323:M386" si="5">2018-L323:L802</f>
        <v>33</v>
      </c>
      <c r="N323" s="40" t="s">
        <v>279</v>
      </c>
      <c r="O323" s="34" t="s">
        <v>195</v>
      </c>
      <c r="P323" s="40"/>
      <c r="Q323" s="40"/>
      <c r="R323" s="40"/>
      <c r="S323" s="38" t="s">
        <v>206</v>
      </c>
      <c r="T323" s="38"/>
      <c r="U323" s="38">
        <v>40</v>
      </c>
      <c r="V323" s="38" t="s">
        <v>91</v>
      </c>
      <c r="W323" s="32" t="s">
        <v>1115</v>
      </c>
      <c r="X323" s="38"/>
      <c r="Y323" s="38" t="s">
        <v>217</v>
      </c>
      <c r="Z323" s="38" t="s">
        <v>217</v>
      </c>
      <c r="AA323" s="38" t="s">
        <v>296</v>
      </c>
      <c r="AB323" s="38"/>
      <c r="AC323" s="38" t="s">
        <v>184</v>
      </c>
      <c r="AD323" s="38" t="s">
        <v>99</v>
      </c>
      <c r="AE323" s="38" t="s">
        <v>235</v>
      </c>
      <c r="AF323" s="38"/>
      <c r="AG323" s="38" t="s">
        <v>229</v>
      </c>
      <c r="AH323" s="38"/>
      <c r="AI323" s="38" t="s">
        <v>235</v>
      </c>
      <c r="AJ323" s="38"/>
      <c r="AK323" s="38"/>
      <c r="AL323" s="38"/>
      <c r="AM323" s="38"/>
      <c r="AN323" s="41"/>
      <c r="AO323" s="41"/>
      <c r="AP323" s="41"/>
      <c r="AQ323" s="38"/>
      <c r="AR323" s="38"/>
      <c r="AS323" s="38"/>
      <c r="AT323" s="38"/>
      <c r="AU323" s="38"/>
      <c r="AV323" s="38"/>
      <c r="AW323" s="38" t="s">
        <v>266</v>
      </c>
      <c r="AX323" s="38" t="s">
        <v>266</v>
      </c>
      <c r="AY323" s="38" t="s">
        <v>266</v>
      </c>
      <c r="AZ323" s="38" t="s">
        <v>271</v>
      </c>
      <c r="BA323" s="38" t="s">
        <v>272</v>
      </c>
      <c r="BB323" s="38"/>
      <c r="BC323" s="38"/>
      <c r="BD323" s="38" t="s">
        <v>266</v>
      </c>
      <c r="BE323" s="59" t="s">
        <v>266</v>
      </c>
    </row>
    <row r="324" spans="1:57" ht="16.5" customHeight="1" x14ac:dyDescent="0.25">
      <c r="A324" s="32">
        <v>326</v>
      </c>
      <c r="B324" s="37">
        <v>1254113</v>
      </c>
      <c r="C324" s="38" t="s">
        <v>936</v>
      </c>
      <c r="D324" s="37" t="s">
        <v>931</v>
      </c>
      <c r="E324" s="37" t="s">
        <v>534</v>
      </c>
      <c r="F324" s="23"/>
      <c r="G324" s="37" t="s">
        <v>468</v>
      </c>
      <c r="H324" s="23" t="str">
        <f>VLOOKUP(G324,Sheet1!$A$22:$B$35,2)</f>
        <v>Kế toán doanh nghiệp</v>
      </c>
      <c r="I324" s="37" t="s">
        <v>190</v>
      </c>
      <c r="J324" s="40" t="s">
        <v>193</v>
      </c>
      <c r="K324" s="33" t="b">
        <f>IF(AND(J324="Nữ",OR(N324="Khá",N324="Giỏi")),"học bổng")</f>
        <v>0</v>
      </c>
      <c r="L324" s="37">
        <v>1992</v>
      </c>
      <c r="M324" s="23">
        <f t="shared" si="5"/>
        <v>26</v>
      </c>
      <c r="N324" s="40" t="s">
        <v>282</v>
      </c>
      <c r="O324" s="34" t="s">
        <v>195</v>
      </c>
      <c r="P324" s="40"/>
      <c r="Q324" s="40"/>
      <c r="R324" s="40"/>
      <c r="S324" s="38" t="s">
        <v>206</v>
      </c>
      <c r="T324" s="38"/>
      <c r="U324" s="38">
        <v>40</v>
      </c>
      <c r="V324" s="38" t="s">
        <v>90</v>
      </c>
      <c r="W324" s="32" t="s">
        <v>1115</v>
      </c>
      <c r="X324" s="38"/>
      <c r="Y324" s="38" t="s">
        <v>217</v>
      </c>
      <c r="Z324" s="38" t="s">
        <v>217</v>
      </c>
      <c r="AA324" s="38" t="s">
        <v>297</v>
      </c>
      <c r="AB324" s="38"/>
      <c r="AC324" s="38" t="s">
        <v>93</v>
      </c>
      <c r="AD324" s="38" t="s">
        <v>99</v>
      </c>
      <c r="AE324" s="38" t="s">
        <v>235</v>
      </c>
      <c r="AF324" s="38"/>
      <c r="AG324" s="38" t="s">
        <v>229</v>
      </c>
      <c r="AH324" s="38"/>
      <c r="AI324" s="38" t="s">
        <v>235</v>
      </c>
      <c r="AJ324" s="38"/>
      <c r="AK324" s="38"/>
      <c r="AL324" s="38"/>
      <c r="AM324" s="38"/>
      <c r="AN324" s="41"/>
      <c r="AO324" s="41"/>
      <c r="AP324" s="41"/>
      <c r="AQ324" s="38"/>
      <c r="AR324" s="38"/>
      <c r="AS324" s="38"/>
      <c r="AT324" s="38"/>
      <c r="AU324" s="38"/>
      <c r="AV324" s="38"/>
      <c r="AW324" s="38" t="s">
        <v>266</v>
      </c>
      <c r="AX324" s="38" t="s">
        <v>266</v>
      </c>
      <c r="AY324" s="38" t="s">
        <v>266</v>
      </c>
      <c r="AZ324" s="38" t="s">
        <v>274</v>
      </c>
      <c r="BA324" s="38"/>
      <c r="BB324" s="38"/>
      <c r="BC324" s="38"/>
      <c r="BD324" s="38" t="s">
        <v>266</v>
      </c>
      <c r="BE324" s="59" t="s">
        <v>266</v>
      </c>
    </row>
    <row r="325" spans="1:57" ht="16.5" customHeight="1" x14ac:dyDescent="0.25">
      <c r="A325" s="32">
        <v>327</v>
      </c>
      <c r="B325" s="37">
        <v>1254122</v>
      </c>
      <c r="C325" s="38" t="s">
        <v>318</v>
      </c>
      <c r="D325" s="37" t="s">
        <v>319</v>
      </c>
      <c r="E325" s="37" t="s">
        <v>937</v>
      </c>
      <c r="F325" s="23"/>
      <c r="G325" s="37" t="s">
        <v>468</v>
      </c>
      <c r="H325" s="23" t="str">
        <f>VLOOKUP(G325,Sheet1!$A$22:$B$35,2)</f>
        <v>Kế toán doanh nghiệp</v>
      </c>
      <c r="I325" s="37" t="s">
        <v>190</v>
      </c>
      <c r="J325" s="40" t="s">
        <v>193</v>
      </c>
      <c r="K325" s="33" t="str">
        <f>IF(AND(J325="Nữ",OR(N325="Khá",N325="Giỏi")),"học bổng")</f>
        <v>học bổng</v>
      </c>
      <c r="L325" s="37">
        <v>1993</v>
      </c>
      <c r="M325" s="23">
        <f t="shared" si="5"/>
        <v>25</v>
      </c>
      <c r="N325" s="40" t="s">
        <v>281</v>
      </c>
      <c r="O325" s="34" t="s">
        <v>195</v>
      </c>
      <c r="P325" s="40"/>
      <c r="Q325" s="40"/>
      <c r="R325" s="40"/>
      <c r="S325" s="38" t="s">
        <v>204</v>
      </c>
      <c r="T325" s="38"/>
      <c r="U325" s="38">
        <v>40</v>
      </c>
      <c r="V325" s="38" t="s">
        <v>92</v>
      </c>
      <c r="W325" s="32" t="s">
        <v>1118</v>
      </c>
      <c r="X325" s="38"/>
      <c r="Y325" s="38" t="s">
        <v>217</v>
      </c>
      <c r="Z325" s="38" t="s">
        <v>217</v>
      </c>
      <c r="AA325" s="38" t="s">
        <v>296</v>
      </c>
      <c r="AB325" s="38"/>
      <c r="AC325" s="38" t="s">
        <v>93</v>
      </c>
      <c r="AD325" s="38" t="s">
        <v>100</v>
      </c>
      <c r="AE325" s="38" t="s">
        <v>235</v>
      </c>
      <c r="AF325" s="38"/>
      <c r="AG325" s="38" t="s">
        <v>229</v>
      </c>
      <c r="AH325" s="38"/>
      <c r="AI325" s="38" t="s">
        <v>234</v>
      </c>
      <c r="AJ325" s="38" t="s">
        <v>469</v>
      </c>
      <c r="AK325" s="38" t="s">
        <v>238</v>
      </c>
      <c r="AL325" s="38"/>
      <c r="AM325" s="38"/>
      <c r="AN325" s="41"/>
      <c r="AO325" s="41"/>
      <c r="AP325" s="41"/>
      <c r="AQ325" s="38"/>
      <c r="AR325" s="38"/>
      <c r="AS325" s="38"/>
      <c r="AT325" s="38"/>
      <c r="AU325" s="38"/>
      <c r="AV325" s="38"/>
      <c r="AW325" s="38" t="s">
        <v>265</v>
      </c>
      <c r="AX325" s="38" t="s">
        <v>266</v>
      </c>
      <c r="AY325" s="38" t="s">
        <v>267</v>
      </c>
      <c r="AZ325" s="38" t="s">
        <v>270</v>
      </c>
      <c r="BA325" s="38" t="s">
        <v>271</v>
      </c>
      <c r="BB325" s="38" t="s">
        <v>272</v>
      </c>
      <c r="BC325" s="38"/>
      <c r="BD325" s="38" t="s">
        <v>266</v>
      </c>
      <c r="BE325" s="59" t="s">
        <v>266</v>
      </c>
    </row>
    <row r="326" spans="1:57" ht="16.5" customHeight="1" x14ac:dyDescent="0.25">
      <c r="A326" s="32">
        <v>328</v>
      </c>
      <c r="B326" s="37">
        <v>1254104</v>
      </c>
      <c r="C326" s="38" t="s">
        <v>305</v>
      </c>
      <c r="D326" s="37" t="s">
        <v>635</v>
      </c>
      <c r="E326" s="37" t="s">
        <v>938</v>
      </c>
      <c r="F326" s="23"/>
      <c r="G326" s="37" t="s">
        <v>468</v>
      </c>
      <c r="H326" s="23" t="str">
        <f>VLOOKUP(G326,Sheet1!$A$22:$B$35,2)</f>
        <v>Kế toán doanh nghiệp</v>
      </c>
      <c r="I326" s="37" t="s">
        <v>190</v>
      </c>
      <c r="J326" s="40" t="s">
        <v>192</v>
      </c>
      <c r="K326" s="33" t="b">
        <f>IF(AND(J326="Nữ",OR(N326="Khá",N326="Giỏi")),"học bổng")</f>
        <v>0</v>
      </c>
      <c r="L326" s="37">
        <v>1994</v>
      </c>
      <c r="M326" s="23">
        <f t="shared" si="5"/>
        <v>24</v>
      </c>
      <c r="N326" s="40" t="s">
        <v>281</v>
      </c>
      <c r="O326" s="34" t="s">
        <v>195</v>
      </c>
      <c r="P326" s="40"/>
      <c r="Q326" s="40"/>
      <c r="R326" s="40"/>
      <c r="S326" s="38" t="s">
        <v>206</v>
      </c>
      <c r="T326" s="38"/>
      <c r="U326" s="38">
        <v>40</v>
      </c>
      <c r="V326" s="38" t="s">
        <v>92</v>
      </c>
      <c r="W326" s="32" t="s">
        <v>1118</v>
      </c>
      <c r="X326" s="38"/>
      <c r="Y326" s="38" t="s">
        <v>217</v>
      </c>
      <c r="Z326" s="38" t="s">
        <v>217</v>
      </c>
      <c r="AA326" s="38" t="s">
        <v>296</v>
      </c>
      <c r="AB326" s="38"/>
      <c r="AC326" s="38" t="s">
        <v>186</v>
      </c>
      <c r="AD326" s="38" t="s">
        <v>100</v>
      </c>
      <c r="AE326" s="38" t="s">
        <v>235</v>
      </c>
      <c r="AF326" s="38"/>
      <c r="AG326" s="38" t="s">
        <v>229</v>
      </c>
      <c r="AH326" s="38"/>
      <c r="AI326" s="38" t="s">
        <v>234</v>
      </c>
      <c r="AJ326" s="38" t="s">
        <v>469</v>
      </c>
      <c r="AK326" s="38" t="s">
        <v>238</v>
      </c>
      <c r="AL326" s="38"/>
      <c r="AM326" s="38"/>
      <c r="AN326" s="41"/>
      <c r="AO326" s="41"/>
      <c r="AP326" s="41"/>
      <c r="AQ326" s="38"/>
      <c r="AR326" s="38"/>
      <c r="AS326" s="38"/>
      <c r="AT326" s="38"/>
      <c r="AU326" s="38"/>
      <c r="AV326" s="38"/>
      <c r="AW326" s="38" t="s">
        <v>266</v>
      </c>
      <c r="AX326" s="38" t="s">
        <v>266</v>
      </c>
      <c r="AY326" s="38" t="s">
        <v>266</v>
      </c>
      <c r="AZ326" s="38" t="s">
        <v>271</v>
      </c>
      <c r="BA326" s="38" t="s">
        <v>272</v>
      </c>
      <c r="BB326" s="38"/>
      <c r="BC326" s="38"/>
      <c r="BD326" s="38" t="s">
        <v>266</v>
      </c>
      <c r="BE326" s="59" t="s">
        <v>265</v>
      </c>
    </row>
    <row r="327" spans="1:57" ht="16.5" customHeight="1" x14ac:dyDescent="0.25">
      <c r="A327" s="32">
        <v>329</v>
      </c>
      <c r="B327" s="37">
        <v>1254107</v>
      </c>
      <c r="C327" s="38" t="s">
        <v>311</v>
      </c>
      <c r="D327" s="37" t="s">
        <v>319</v>
      </c>
      <c r="E327" s="37" t="s">
        <v>487</v>
      </c>
      <c r="F327" s="23"/>
      <c r="G327" s="37" t="s">
        <v>468</v>
      </c>
      <c r="H327" s="23" t="str">
        <f>VLOOKUP(G327,Sheet1!$A$22:$B$35,2)</f>
        <v>Kế toán doanh nghiệp</v>
      </c>
      <c r="I327" s="37" t="s">
        <v>190</v>
      </c>
      <c r="J327" s="40" t="s">
        <v>193</v>
      </c>
      <c r="K327" s="33" t="str">
        <f>IF(AND(J327="Nữ",OR(N327="Khá",N327="Giỏi")),"học bổng")</f>
        <v>học bổng</v>
      </c>
      <c r="L327" s="37">
        <v>1993</v>
      </c>
      <c r="M327" s="23">
        <f t="shared" si="5"/>
        <v>25</v>
      </c>
      <c r="N327" s="40" t="s">
        <v>281</v>
      </c>
      <c r="O327" s="34" t="s">
        <v>195</v>
      </c>
      <c r="P327" s="40"/>
      <c r="Q327" s="40"/>
      <c r="R327" s="40"/>
      <c r="S327" s="38" t="s">
        <v>203</v>
      </c>
      <c r="T327" s="38"/>
      <c r="U327" s="38">
        <v>40</v>
      </c>
      <c r="V327" s="38" t="s">
        <v>90</v>
      </c>
      <c r="W327" s="32" t="s">
        <v>1113</v>
      </c>
      <c r="X327" s="38"/>
      <c r="Y327" s="38" t="s">
        <v>213</v>
      </c>
      <c r="Z327" s="38" t="s">
        <v>213</v>
      </c>
      <c r="AA327" s="38" t="s">
        <v>296</v>
      </c>
      <c r="AB327" s="38"/>
      <c r="AC327" s="38" t="s">
        <v>93</v>
      </c>
      <c r="AD327" s="38" t="s">
        <v>99</v>
      </c>
      <c r="AE327" s="38" t="s">
        <v>235</v>
      </c>
      <c r="AF327" s="38"/>
      <c r="AG327" s="38" t="s">
        <v>229</v>
      </c>
      <c r="AH327" s="38"/>
      <c r="AI327" s="38" t="s">
        <v>235</v>
      </c>
      <c r="AJ327" s="38"/>
      <c r="AK327" s="38"/>
      <c r="AL327" s="38"/>
      <c r="AM327" s="38"/>
      <c r="AN327" s="41"/>
      <c r="AO327" s="41"/>
      <c r="AP327" s="41"/>
      <c r="AQ327" s="38"/>
      <c r="AR327" s="38"/>
      <c r="AS327" s="38"/>
      <c r="AT327" s="38"/>
      <c r="AU327" s="38"/>
      <c r="AV327" s="38"/>
      <c r="AW327" s="38" t="s">
        <v>265</v>
      </c>
      <c r="AX327" s="38" t="s">
        <v>265</v>
      </c>
      <c r="AY327" s="38" t="s">
        <v>265</v>
      </c>
      <c r="AZ327" s="38" t="s">
        <v>271</v>
      </c>
      <c r="BA327" s="38" t="s">
        <v>170</v>
      </c>
      <c r="BB327" s="38"/>
      <c r="BC327" s="38"/>
      <c r="BD327" s="38" t="s">
        <v>266</v>
      </c>
      <c r="BE327" s="59" t="s">
        <v>266</v>
      </c>
    </row>
    <row r="328" spans="1:57" ht="16.5" customHeight="1" x14ac:dyDescent="0.25">
      <c r="A328" s="32">
        <v>330</v>
      </c>
      <c r="B328" s="37">
        <v>1254202</v>
      </c>
      <c r="C328" s="38" t="s">
        <v>325</v>
      </c>
      <c r="D328" s="37" t="s">
        <v>315</v>
      </c>
      <c r="E328" s="37" t="s">
        <v>848</v>
      </c>
      <c r="F328" s="23"/>
      <c r="G328" s="37" t="s">
        <v>468</v>
      </c>
      <c r="H328" s="23" t="str">
        <f>VLOOKUP(G328,Sheet1!$A$22:$B$35,2)</f>
        <v>Kế toán doanh nghiệp</v>
      </c>
      <c r="I328" s="37" t="s">
        <v>190</v>
      </c>
      <c r="J328" s="40" t="s">
        <v>193</v>
      </c>
      <c r="K328" s="33" t="str">
        <f>IF(AND(J328="Nữ",OR(N328="Khá",N328="Giỏi")),"học bổng")</f>
        <v>học bổng</v>
      </c>
      <c r="L328" s="37">
        <v>1992</v>
      </c>
      <c r="M328" s="23">
        <f t="shared" si="5"/>
        <v>26</v>
      </c>
      <c r="N328" s="40" t="s">
        <v>281</v>
      </c>
      <c r="O328" s="34" t="s">
        <v>195</v>
      </c>
      <c r="P328" s="40"/>
      <c r="Q328" s="40"/>
      <c r="R328" s="40"/>
      <c r="S328" s="38" t="s">
        <v>205</v>
      </c>
      <c r="T328" s="38" t="s">
        <v>469</v>
      </c>
      <c r="U328" s="38">
        <v>40</v>
      </c>
      <c r="V328" s="38" t="s">
        <v>91</v>
      </c>
      <c r="W328" s="32" t="s">
        <v>1117</v>
      </c>
      <c r="X328" s="38"/>
      <c r="Y328" s="38" t="s">
        <v>213</v>
      </c>
      <c r="Z328" s="38" t="s">
        <v>217</v>
      </c>
      <c r="AA328" s="38" t="s">
        <v>296</v>
      </c>
      <c r="AB328" s="38"/>
      <c r="AC328" s="38" t="s">
        <v>93</v>
      </c>
      <c r="AD328" s="38" t="s">
        <v>99</v>
      </c>
      <c r="AE328" s="38" t="s">
        <v>235</v>
      </c>
      <c r="AF328" s="38"/>
      <c r="AG328" s="38" t="s">
        <v>229</v>
      </c>
      <c r="AH328" s="38"/>
      <c r="AI328" s="38" t="s">
        <v>234</v>
      </c>
      <c r="AJ328" s="38" t="s">
        <v>469</v>
      </c>
      <c r="AK328" s="38" t="s">
        <v>238</v>
      </c>
      <c r="AL328" s="38"/>
      <c r="AM328" s="38"/>
      <c r="AN328" s="41"/>
      <c r="AO328" s="41"/>
      <c r="AP328" s="41"/>
      <c r="AQ328" s="38"/>
      <c r="AR328" s="38"/>
      <c r="AS328" s="38"/>
      <c r="AT328" s="38"/>
      <c r="AU328" s="38"/>
      <c r="AV328" s="38"/>
      <c r="AW328" s="38" t="s">
        <v>265</v>
      </c>
      <c r="AX328" s="38" t="s">
        <v>266</v>
      </c>
      <c r="AY328" s="38" t="s">
        <v>265</v>
      </c>
      <c r="AZ328" s="38" t="s">
        <v>271</v>
      </c>
      <c r="BA328" s="38" t="s">
        <v>272</v>
      </c>
      <c r="BB328" s="38"/>
      <c r="BC328" s="38"/>
      <c r="BD328" s="38" t="s">
        <v>266</v>
      </c>
      <c r="BE328" s="59" t="s">
        <v>265</v>
      </c>
    </row>
    <row r="329" spans="1:57" ht="16.5" customHeight="1" x14ac:dyDescent="0.25">
      <c r="A329" s="32">
        <v>331</v>
      </c>
      <c r="B329" s="37">
        <v>1251037</v>
      </c>
      <c r="C329" s="38" t="s">
        <v>939</v>
      </c>
      <c r="D329" s="37" t="s">
        <v>940</v>
      </c>
      <c r="E329" s="37" t="s">
        <v>941</v>
      </c>
      <c r="F329" s="23"/>
      <c r="G329" s="37" t="s">
        <v>468</v>
      </c>
      <c r="H329" s="23" t="str">
        <f>VLOOKUP(G329,Sheet1!$A$22:$B$35,2)</f>
        <v>Kế toán doanh nghiệp</v>
      </c>
      <c r="I329" s="37" t="s">
        <v>189</v>
      </c>
      <c r="J329" s="40" t="s">
        <v>193</v>
      </c>
      <c r="K329" s="33" t="b">
        <f>IF(AND(J329="Nữ",OR(N329="Khá",N329="Giỏi")),"học bổng")</f>
        <v>0</v>
      </c>
      <c r="L329" s="37">
        <v>1995</v>
      </c>
      <c r="M329" s="23">
        <f t="shared" si="5"/>
        <v>23</v>
      </c>
      <c r="N329" s="40" t="s">
        <v>279</v>
      </c>
      <c r="O329" s="34" t="s">
        <v>195</v>
      </c>
      <c r="P329" s="40"/>
      <c r="Q329" s="40"/>
      <c r="R329" s="40"/>
      <c r="S329" s="38" t="s">
        <v>205</v>
      </c>
      <c r="T329" s="38" t="s">
        <v>942</v>
      </c>
      <c r="U329" s="38">
        <v>40</v>
      </c>
      <c r="V329" s="38" t="s">
        <v>92</v>
      </c>
      <c r="W329" s="32" t="s">
        <v>1118</v>
      </c>
      <c r="X329" s="38"/>
      <c r="Y329" s="38" t="s">
        <v>217</v>
      </c>
      <c r="Z329" s="38" t="s">
        <v>213</v>
      </c>
      <c r="AA329" s="38" t="s">
        <v>296</v>
      </c>
      <c r="AB329" s="38"/>
      <c r="AC329" s="38" t="s">
        <v>93</v>
      </c>
      <c r="AD329" s="38" t="s">
        <v>100</v>
      </c>
      <c r="AE329" s="38" t="s">
        <v>235</v>
      </c>
      <c r="AF329" s="38"/>
      <c r="AG329" s="38" t="s">
        <v>229</v>
      </c>
      <c r="AH329" s="38"/>
      <c r="AI329" s="38" t="s">
        <v>234</v>
      </c>
      <c r="AJ329" s="38" t="s">
        <v>469</v>
      </c>
      <c r="AK329" s="38" t="s">
        <v>238</v>
      </c>
      <c r="AL329" s="38"/>
      <c r="AM329" s="38"/>
      <c r="AN329" s="41"/>
      <c r="AO329" s="41"/>
      <c r="AP329" s="41"/>
      <c r="AQ329" s="38"/>
      <c r="AR329" s="38"/>
      <c r="AS329" s="38"/>
      <c r="AT329" s="38"/>
      <c r="AU329" s="38"/>
      <c r="AV329" s="38"/>
      <c r="AW329" s="38" t="s">
        <v>266</v>
      </c>
      <c r="AX329" s="38" t="s">
        <v>266</v>
      </c>
      <c r="AY329" s="38" t="s">
        <v>265</v>
      </c>
      <c r="AZ329" s="38" t="s">
        <v>270</v>
      </c>
      <c r="BA329" s="38"/>
      <c r="BB329" s="38"/>
      <c r="BC329" s="38"/>
      <c r="BD329" s="38" t="s">
        <v>266</v>
      </c>
      <c r="BE329" s="59" t="s">
        <v>266</v>
      </c>
    </row>
    <row r="330" spans="1:57" ht="16.5" customHeight="1" x14ac:dyDescent="0.25">
      <c r="A330" s="32">
        <v>332</v>
      </c>
      <c r="B330" s="37">
        <v>1251020</v>
      </c>
      <c r="C330" s="38" t="s">
        <v>328</v>
      </c>
      <c r="D330" s="37" t="s">
        <v>943</v>
      </c>
      <c r="E330" s="37" t="s">
        <v>944</v>
      </c>
      <c r="F330" s="23"/>
      <c r="G330" s="37" t="s">
        <v>468</v>
      </c>
      <c r="H330" s="23" t="str">
        <f>VLOOKUP(G330,Sheet1!$A$22:$B$35,2)</f>
        <v>Kế toán doanh nghiệp</v>
      </c>
      <c r="I330" s="37" t="s">
        <v>189</v>
      </c>
      <c r="J330" s="40" t="s">
        <v>193</v>
      </c>
      <c r="K330" s="33" t="str">
        <f>IF(AND(J330="Nữ",OR(N330="Khá",N330="Giỏi")),"học bổng")</f>
        <v>học bổng</v>
      </c>
      <c r="L330" s="37">
        <v>1995</v>
      </c>
      <c r="M330" s="23">
        <f t="shared" si="5"/>
        <v>23</v>
      </c>
      <c r="N330" s="40" t="s">
        <v>281</v>
      </c>
      <c r="O330" s="34" t="s">
        <v>195</v>
      </c>
      <c r="P330" s="40"/>
      <c r="Q330" s="40"/>
      <c r="R330" s="40"/>
      <c r="S330" s="38" t="s">
        <v>206</v>
      </c>
      <c r="T330" s="38"/>
      <c r="U330" s="38">
        <v>40</v>
      </c>
      <c r="V330" s="38" t="s">
        <v>92</v>
      </c>
      <c r="W330" s="32" t="s">
        <v>1116</v>
      </c>
      <c r="X330" s="38"/>
      <c r="Y330" s="38" t="s">
        <v>217</v>
      </c>
      <c r="Z330" s="38" t="s">
        <v>213</v>
      </c>
      <c r="AA330" s="38" t="s">
        <v>296</v>
      </c>
      <c r="AB330" s="38"/>
      <c r="AC330" s="38" t="s">
        <v>93</v>
      </c>
      <c r="AD330" s="38" t="s">
        <v>100</v>
      </c>
      <c r="AE330" s="38" t="s">
        <v>234</v>
      </c>
      <c r="AF330" s="38" t="s">
        <v>221</v>
      </c>
      <c r="AG330" s="38" t="s">
        <v>228</v>
      </c>
      <c r="AH330" s="38"/>
      <c r="AI330" s="38" t="s">
        <v>235</v>
      </c>
      <c r="AJ330" s="38"/>
      <c r="AK330" s="38"/>
      <c r="AL330" s="38"/>
      <c r="AM330" s="38"/>
      <c r="AN330" s="41"/>
      <c r="AO330" s="41"/>
      <c r="AP330" s="41"/>
      <c r="AQ330" s="38"/>
      <c r="AR330" s="38"/>
      <c r="AS330" s="38"/>
      <c r="AT330" s="38"/>
      <c r="AU330" s="38"/>
      <c r="AV330" s="38"/>
      <c r="AW330" s="38" t="s">
        <v>266</v>
      </c>
      <c r="AX330" s="38" t="s">
        <v>266</v>
      </c>
      <c r="AY330" s="38" t="s">
        <v>266</v>
      </c>
      <c r="AZ330" s="38" t="s">
        <v>271</v>
      </c>
      <c r="BA330" s="38"/>
      <c r="BB330" s="38"/>
      <c r="BC330" s="38"/>
      <c r="BD330" s="38" t="s">
        <v>266</v>
      </c>
      <c r="BE330" s="59" t="s">
        <v>266</v>
      </c>
    </row>
    <row r="331" spans="1:57" ht="16.5" customHeight="1" x14ac:dyDescent="0.25">
      <c r="A331" s="32">
        <v>333</v>
      </c>
      <c r="B331" s="37">
        <v>1251025</v>
      </c>
      <c r="C331" s="38" t="s">
        <v>317</v>
      </c>
      <c r="D331" s="37" t="s">
        <v>319</v>
      </c>
      <c r="E331" s="37" t="s">
        <v>728</v>
      </c>
      <c r="F331" s="23"/>
      <c r="G331" s="37" t="s">
        <v>468</v>
      </c>
      <c r="H331" s="23" t="str">
        <f>VLOOKUP(G331,Sheet1!$A$22:$B$35,2)</f>
        <v>Kế toán doanh nghiệp</v>
      </c>
      <c r="I331" s="37" t="s">
        <v>189</v>
      </c>
      <c r="J331" s="40" t="s">
        <v>193</v>
      </c>
      <c r="K331" s="33" t="b">
        <f>IF(AND(J331="Nữ",OR(N331="Khá",N331="Giỏi")),"học bổng")</f>
        <v>0</v>
      </c>
      <c r="L331" s="37">
        <v>1993</v>
      </c>
      <c r="M331" s="23">
        <f t="shared" si="5"/>
        <v>25</v>
      </c>
      <c r="N331" s="40" t="s">
        <v>282</v>
      </c>
      <c r="O331" s="34" t="s">
        <v>195</v>
      </c>
      <c r="P331" s="40"/>
      <c r="Q331" s="40"/>
      <c r="R331" s="40"/>
      <c r="S331" s="38" t="s">
        <v>206</v>
      </c>
      <c r="T331" s="38"/>
      <c r="U331" s="38">
        <v>40</v>
      </c>
      <c r="V331" s="38" t="s">
        <v>90</v>
      </c>
      <c r="W331" s="32" t="s">
        <v>1118</v>
      </c>
      <c r="X331" s="38"/>
      <c r="Y331" s="38" t="s">
        <v>217</v>
      </c>
      <c r="Z331" s="38" t="s">
        <v>213</v>
      </c>
      <c r="AA331" s="38" t="s">
        <v>297</v>
      </c>
      <c r="AB331" s="38"/>
      <c r="AC331" s="38" t="s">
        <v>184</v>
      </c>
      <c r="AD331" s="38" t="s">
        <v>99</v>
      </c>
      <c r="AE331" s="38" t="s">
        <v>235</v>
      </c>
      <c r="AF331" s="38"/>
      <c r="AG331" s="38" t="s">
        <v>229</v>
      </c>
      <c r="AH331" s="38"/>
      <c r="AI331" s="38" t="s">
        <v>235</v>
      </c>
      <c r="AJ331" s="38"/>
      <c r="AK331" s="38"/>
      <c r="AL331" s="38"/>
      <c r="AM331" s="38"/>
      <c r="AN331" s="41"/>
      <c r="AO331" s="41"/>
      <c r="AP331" s="41"/>
      <c r="AQ331" s="38"/>
      <c r="AR331" s="38"/>
      <c r="AS331" s="38"/>
      <c r="AT331" s="38"/>
      <c r="AU331" s="38"/>
      <c r="AV331" s="38"/>
      <c r="AW331" s="38" t="s">
        <v>266</v>
      </c>
      <c r="AX331" s="38" t="s">
        <v>266</v>
      </c>
      <c r="AY331" s="38" t="s">
        <v>266</v>
      </c>
      <c r="AZ331" s="38" t="s">
        <v>271</v>
      </c>
      <c r="BA331" s="38" t="s">
        <v>272</v>
      </c>
      <c r="BB331" s="38"/>
      <c r="BC331" s="38"/>
      <c r="BD331" s="38" t="s">
        <v>266</v>
      </c>
      <c r="BE331" s="59" t="s">
        <v>266</v>
      </c>
    </row>
    <row r="332" spans="1:57" ht="16.5" customHeight="1" x14ac:dyDescent="0.25">
      <c r="A332" s="32">
        <v>334</v>
      </c>
      <c r="B332" s="37">
        <v>1251033</v>
      </c>
      <c r="C332" s="38" t="s">
        <v>316</v>
      </c>
      <c r="D332" s="37" t="s">
        <v>473</v>
      </c>
      <c r="E332" s="37" t="s">
        <v>945</v>
      </c>
      <c r="F332" s="23"/>
      <c r="G332" s="37" t="s">
        <v>468</v>
      </c>
      <c r="H332" s="23" t="str">
        <f>VLOOKUP(G332,Sheet1!$A$22:$B$35,2)</f>
        <v>Kế toán doanh nghiệp</v>
      </c>
      <c r="I332" s="37" t="s">
        <v>189</v>
      </c>
      <c r="J332" s="40" t="s">
        <v>193</v>
      </c>
      <c r="K332" s="33" t="b">
        <f>IF(AND(J332="Nữ",OR(N332="Khá",N332="Giỏi")),"học bổng")</f>
        <v>0</v>
      </c>
      <c r="L332" s="37">
        <v>1995</v>
      </c>
      <c r="M332" s="23">
        <f t="shared" si="5"/>
        <v>23</v>
      </c>
      <c r="N332" s="40" t="s">
        <v>282</v>
      </c>
      <c r="O332" s="34" t="s">
        <v>196</v>
      </c>
      <c r="P332" s="40"/>
      <c r="Q332" s="40"/>
      <c r="R332" s="40"/>
      <c r="S332" s="38" t="s">
        <v>206</v>
      </c>
      <c r="T332" s="38"/>
      <c r="U332" s="38">
        <v>50</v>
      </c>
      <c r="V332" s="38" t="s">
        <v>92</v>
      </c>
      <c r="W332" s="32" t="s">
        <v>205</v>
      </c>
      <c r="X332" s="38" t="s">
        <v>863</v>
      </c>
      <c r="Y332" s="38" t="s">
        <v>217</v>
      </c>
      <c r="Z332" s="38" t="s">
        <v>217</v>
      </c>
      <c r="AA332" s="38" t="s">
        <v>297</v>
      </c>
      <c r="AB332" s="38"/>
      <c r="AC332" s="38" t="s">
        <v>185</v>
      </c>
      <c r="AD332" s="38" t="s">
        <v>103</v>
      </c>
      <c r="AE332" s="38" t="s">
        <v>235</v>
      </c>
      <c r="AF332" s="38"/>
      <c r="AG332" s="38" t="s">
        <v>330</v>
      </c>
      <c r="AH332" s="38" t="s">
        <v>946</v>
      </c>
      <c r="AI332" s="38" t="s">
        <v>235</v>
      </c>
      <c r="AJ332" s="38"/>
      <c r="AK332" s="38"/>
      <c r="AL332" s="38"/>
      <c r="AM332" s="38"/>
      <c r="AN332" s="41"/>
      <c r="AO332" s="41"/>
      <c r="AP332" s="41"/>
      <c r="AQ332" s="38"/>
      <c r="AR332" s="38"/>
      <c r="AS332" s="38"/>
      <c r="AT332" s="38"/>
      <c r="AU332" s="38"/>
      <c r="AV332" s="38"/>
      <c r="AW332" s="38" t="s">
        <v>266</v>
      </c>
      <c r="AX332" s="38" t="s">
        <v>266</v>
      </c>
      <c r="AY332" s="38" t="s">
        <v>266</v>
      </c>
      <c r="AZ332" s="38" t="s">
        <v>271</v>
      </c>
      <c r="BA332" s="38"/>
      <c r="BB332" s="38"/>
      <c r="BC332" s="38"/>
      <c r="BD332" s="38" t="s">
        <v>266</v>
      </c>
      <c r="BE332" s="59" t="s">
        <v>266</v>
      </c>
    </row>
    <row r="333" spans="1:57" ht="16.5" customHeight="1" x14ac:dyDescent="0.25">
      <c r="A333" s="32">
        <v>335</v>
      </c>
      <c r="B333" s="37">
        <v>1251017</v>
      </c>
      <c r="C333" s="38" t="s">
        <v>689</v>
      </c>
      <c r="D333" s="37" t="s">
        <v>635</v>
      </c>
      <c r="E333" s="37" t="s">
        <v>308</v>
      </c>
      <c r="F333" s="23"/>
      <c r="G333" s="37" t="s">
        <v>468</v>
      </c>
      <c r="H333" s="23" t="str">
        <f>VLOOKUP(G333,Sheet1!$A$22:$B$35,2)</f>
        <v>Kế toán doanh nghiệp</v>
      </c>
      <c r="I333" s="37" t="s">
        <v>189</v>
      </c>
      <c r="J333" s="40" t="s">
        <v>192</v>
      </c>
      <c r="K333" s="33" t="b">
        <f>IF(AND(J333="Nữ",OR(N333="Khá",N333="Giỏi")),"học bổng")</f>
        <v>0</v>
      </c>
      <c r="L333" s="37">
        <v>1991</v>
      </c>
      <c r="M333" s="23">
        <f t="shared" si="5"/>
        <v>27</v>
      </c>
      <c r="N333" s="40" t="s">
        <v>281</v>
      </c>
      <c r="O333" s="34" t="s">
        <v>195</v>
      </c>
      <c r="P333" s="40"/>
      <c r="Q333" s="40"/>
      <c r="R333" s="40"/>
      <c r="S333" s="38" t="s">
        <v>206</v>
      </c>
      <c r="T333" s="38"/>
      <c r="U333" s="38">
        <v>40</v>
      </c>
      <c r="V333" s="38" t="s">
        <v>90</v>
      </c>
      <c r="W333" s="32" t="s">
        <v>1118</v>
      </c>
      <c r="X333" s="38"/>
      <c r="Y333" s="38" t="s">
        <v>217</v>
      </c>
      <c r="Z333" s="38" t="s">
        <v>217</v>
      </c>
      <c r="AA333" s="38" t="s">
        <v>297</v>
      </c>
      <c r="AB333" s="38"/>
      <c r="AC333" s="38" t="s">
        <v>184</v>
      </c>
      <c r="AD333" s="38" t="s">
        <v>99</v>
      </c>
      <c r="AE333" s="38" t="s">
        <v>235</v>
      </c>
      <c r="AF333" s="38"/>
      <c r="AG333" s="38" t="s">
        <v>229</v>
      </c>
      <c r="AH333" s="38"/>
      <c r="AI333" s="38" t="s">
        <v>235</v>
      </c>
      <c r="AJ333" s="38"/>
      <c r="AK333" s="38"/>
      <c r="AL333" s="38"/>
      <c r="AM333" s="38"/>
      <c r="AN333" s="41"/>
      <c r="AO333" s="41"/>
      <c r="AP333" s="41"/>
      <c r="AQ333" s="38"/>
      <c r="AR333" s="38"/>
      <c r="AS333" s="38"/>
      <c r="AT333" s="38"/>
      <c r="AU333" s="38"/>
      <c r="AV333" s="38"/>
      <c r="AW333" s="38" t="s">
        <v>266</v>
      </c>
      <c r="AX333" s="38" t="s">
        <v>266</v>
      </c>
      <c r="AY333" s="38" t="s">
        <v>266</v>
      </c>
      <c r="AZ333" s="38" t="s">
        <v>271</v>
      </c>
      <c r="BA333" s="38"/>
      <c r="BB333" s="38"/>
      <c r="BC333" s="38"/>
      <c r="BD333" s="38" t="s">
        <v>266</v>
      </c>
      <c r="BE333" s="59" t="s">
        <v>266</v>
      </c>
    </row>
    <row r="334" spans="1:57" ht="16.5" customHeight="1" x14ac:dyDescent="0.25">
      <c r="A334" s="32">
        <v>336</v>
      </c>
      <c r="B334" s="37">
        <v>1251016</v>
      </c>
      <c r="C334" s="38" t="s">
        <v>947</v>
      </c>
      <c r="D334" s="37"/>
      <c r="E334" s="37" t="s">
        <v>948</v>
      </c>
      <c r="F334" s="23"/>
      <c r="G334" s="37" t="s">
        <v>468</v>
      </c>
      <c r="H334" s="23" t="str">
        <f>VLOOKUP(G334,Sheet1!$A$22:$B$35,2)</f>
        <v>Kế toán doanh nghiệp</v>
      </c>
      <c r="I334" s="37" t="s">
        <v>189</v>
      </c>
      <c r="J334" s="40" t="s">
        <v>192</v>
      </c>
      <c r="K334" s="33" t="b">
        <f>IF(AND(J334="Nữ",OR(N334="Khá",N334="Giỏi")),"học bổng")</f>
        <v>0</v>
      </c>
      <c r="L334" s="37">
        <v>1994</v>
      </c>
      <c r="M334" s="23">
        <f t="shared" si="5"/>
        <v>24</v>
      </c>
      <c r="N334" s="40" t="s">
        <v>279</v>
      </c>
      <c r="O334" s="34" t="s">
        <v>195</v>
      </c>
      <c r="P334" s="40"/>
      <c r="Q334" s="40"/>
      <c r="R334" s="40"/>
      <c r="S334" s="38" t="s">
        <v>205</v>
      </c>
      <c r="T334" s="38" t="s">
        <v>469</v>
      </c>
      <c r="U334" s="38">
        <v>40</v>
      </c>
      <c r="V334" s="38" t="s">
        <v>92</v>
      </c>
      <c r="W334" s="32" t="s">
        <v>1118</v>
      </c>
      <c r="X334" s="38"/>
      <c r="Y334" s="38" t="s">
        <v>217</v>
      </c>
      <c r="Z334" s="38" t="s">
        <v>217</v>
      </c>
      <c r="AA334" s="38" t="s">
        <v>296</v>
      </c>
      <c r="AB334" s="38"/>
      <c r="AC334" s="38" t="s">
        <v>93</v>
      </c>
      <c r="AD334" s="38" t="s">
        <v>99</v>
      </c>
      <c r="AE334" s="38" t="s">
        <v>235</v>
      </c>
      <c r="AF334" s="38"/>
      <c r="AG334" s="38" t="s">
        <v>229</v>
      </c>
      <c r="AH334" s="38"/>
      <c r="AI334" s="38" t="s">
        <v>234</v>
      </c>
      <c r="AJ334" s="38" t="s">
        <v>469</v>
      </c>
      <c r="AK334" s="38" t="s">
        <v>238</v>
      </c>
      <c r="AL334" s="38"/>
      <c r="AM334" s="38"/>
      <c r="AN334" s="41"/>
      <c r="AO334" s="41"/>
      <c r="AP334" s="41"/>
      <c r="AQ334" s="38"/>
      <c r="AR334" s="38"/>
      <c r="AS334" s="38"/>
      <c r="AT334" s="38"/>
      <c r="AU334" s="38"/>
      <c r="AV334" s="38"/>
      <c r="AW334" s="38" t="s">
        <v>266</v>
      </c>
      <c r="AX334" s="38" t="s">
        <v>266</v>
      </c>
      <c r="AY334" s="38" t="s">
        <v>269</v>
      </c>
      <c r="AZ334" s="38" t="s">
        <v>274</v>
      </c>
      <c r="BA334" s="38"/>
      <c r="BB334" s="38"/>
      <c r="BC334" s="38"/>
      <c r="BD334" s="38" t="s">
        <v>266</v>
      </c>
      <c r="BE334" s="59" t="s">
        <v>266</v>
      </c>
    </row>
    <row r="335" spans="1:57" ht="16.5" customHeight="1" x14ac:dyDescent="0.25">
      <c r="A335" s="32">
        <v>337</v>
      </c>
      <c r="B335" s="37">
        <v>1251014</v>
      </c>
      <c r="C335" s="38" t="s">
        <v>318</v>
      </c>
      <c r="D335" s="37" t="s">
        <v>319</v>
      </c>
      <c r="E335" s="37" t="s">
        <v>949</v>
      </c>
      <c r="F335" s="23"/>
      <c r="G335" s="37" t="s">
        <v>468</v>
      </c>
      <c r="H335" s="23" t="str">
        <f>VLOOKUP(G335,Sheet1!$A$22:$B$35,2)</f>
        <v>Kế toán doanh nghiệp</v>
      </c>
      <c r="I335" s="37" t="s">
        <v>189</v>
      </c>
      <c r="J335" s="40" t="s">
        <v>193</v>
      </c>
      <c r="K335" s="33" t="str">
        <f>IF(AND(J335="Nữ",OR(N335="Khá",N335="Giỏi")),"học bổng")</f>
        <v>học bổng</v>
      </c>
      <c r="L335" s="37">
        <v>1996</v>
      </c>
      <c r="M335" s="23">
        <f t="shared" si="5"/>
        <v>22</v>
      </c>
      <c r="N335" s="40" t="s">
        <v>281</v>
      </c>
      <c r="O335" s="34" t="s">
        <v>195</v>
      </c>
      <c r="P335" s="40"/>
      <c r="Q335" s="40"/>
      <c r="R335" s="40"/>
      <c r="S335" s="38" t="s">
        <v>206</v>
      </c>
      <c r="T335" s="38"/>
      <c r="U335" s="38">
        <v>40</v>
      </c>
      <c r="V335" s="38" t="s">
        <v>92</v>
      </c>
      <c r="W335" s="32" t="s">
        <v>1116</v>
      </c>
      <c r="X335" s="38"/>
      <c r="Y335" s="38" t="s">
        <v>217</v>
      </c>
      <c r="Z335" s="38" t="s">
        <v>213</v>
      </c>
      <c r="AA335" s="38" t="s">
        <v>296</v>
      </c>
      <c r="AB335" s="38"/>
      <c r="AC335" s="38" t="s">
        <v>93</v>
      </c>
      <c r="AD335" s="38" t="s">
        <v>100</v>
      </c>
      <c r="AE335" s="38" t="s">
        <v>235</v>
      </c>
      <c r="AF335" s="38"/>
      <c r="AG335" s="38" t="s">
        <v>229</v>
      </c>
      <c r="AH335" s="38"/>
      <c r="AI335" s="38" t="s">
        <v>235</v>
      </c>
      <c r="AJ335" s="38"/>
      <c r="AK335" s="38"/>
      <c r="AL335" s="38"/>
      <c r="AM335" s="38"/>
      <c r="AN335" s="41"/>
      <c r="AO335" s="41"/>
      <c r="AP335" s="41"/>
      <c r="AQ335" s="38"/>
      <c r="AR335" s="38"/>
      <c r="AS335" s="38"/>
      <c r="AT335" s="38"/>
      <c r="AU335" s="38"/>
      <c r="AV335" s="38"/>
      <c r="AW335" s="38" t="s">
        <v>266</v>
      </c>
      <c r="AX335" s="38" t="s">
        <v>266</v>
      </c>
      <c r="AY335" s="38" t="s">
        <v>266</v>
      </c>
      <c r="AZ335" s="38" t="s">
        <v>271</v>
      </c>
      <c r="BA335" s="38"/>
      <c r="BB335" s="38"/>
      <c r="BC335" s="38"/>
      <c r="BD335" s="38" t="s">
        <v>266</v>
      </c>
      <c r="BE335" s="59" t="s">
        <v>266</v>
      </c>
    </row>
    <row r="336" spans="1:57" ht="16.5" customHeight="1" x14ac:dyDescent="0.25">
      <c r="A336" s="32">
        <v>338</v>
      </c>
      <c r="B336" s="37">
        <v>1251001</v>
      </c>
      <c r="C336" s="38" t="s">
        <v>936</v>
      </c>
      <c r="D336" s="37" t="s">
        <v>950</v>
      </c>
      <c r="E336" s="37" t="s">
        <v>880</v>
      </c>
      <c r="F336" s="23"/>
      <c r="G336" s="37" t="s">
        <v>468</v>
      </c>
      <c r="H336" s="23" t="str">
        <f>VLOOKUP(G336,Sheet1!$A$22:$B$35,2)</f>
        <v>Kế toán doanh nghiệp</v>
      </c>
      <c r="I336" s="37" t="s">
        <v>189</v>
      </c>
      <c r="J336" s="40" t="s">
        <v>193</v>
      </c>
      <c r="K336" s="33" t="str">
        <f>IF(AND(J336="Nữ",OR(N336="Khá",N336="Giỏi")),"học bổng")</f>
        <v>học bổng</v>
      </c>
      <c r="L336" s="37">
        <v>1994</v>
      </c>
      <c r="M336" s="23">
        <f t="shared" si="5"/>
        <v>24</v>
      </c>
      <c r="N336" s="40" t="s">
        <v>280</v>
      </c>
      <c r="O336" s="34" t="s">
        <v>195</v>
      </c>
      <c r="P336" s="40"/>
      <c r="Q336" s="40"/>
      <c r="R336" s="40"/>
      <c r="S336" s="38" t="s">
        <v>206</v>
      </c>
      <c r="T336" s="38"/>
      <c r="U336" s="38">
        <v>40</v>
      </c>
      <c r="V336" s="38" t="s">
        <v>91</v>
      </c>
      <c r="W336" s="32" t="s">
        <v>1113</v>
      </c>
      <c r="X336" s="38"/>
      <c r="Y336" s="38" t="s">
        <v>214</v>
      </c>
      <c r="Z336" s="38" t="s">
        <v>217</v>
      </c>
      <c r="AA336" s="38" t="s">
        <v>298</v>
      </c>
      <c r="AB336" s="38"/>
      <c r="AC336" s="38" t="s">
        <v>93</v>
      </c>
      <c r="AD336" s="38" t="s">
        <v>99</v>
      </c>
      <c r="AE336" s="38" t="s">
        <v>235</v>
      </c>
      <c r="AF336" s="38"/>
      <c r="AG336" s="38" t="s">
        <v>229</v>
      </c>
      <c r="AH336" s="38"/>
      <c r="AI336" s="38" t="s">
        <v>234</v>
      </c>
      <c r="AJ336" s="38" t="s">
        <v>469</v>
      </c>
      <c r="AK336" s="38" t="s">
        <v>239</v>
      </c>
      <c r="AL336" s="38"/>
      <c r="AM336" s="38"/>
      <c r="AN336" s="41"/>
      <c r="AO336" s="41"/>
      <c r="AP336" s="41"/>
      <c r="AQ336" s="38"/>
      <c r="AR336" s="38"/>
      <c r="AS336" s="38"/>
      <c r="AT336" s="38"/>
      <c r="AU336" s="38"/>
      <c r="AV336" s="38"/>
      <c r="AW336" s="38" t="s">
        <v>267</v>
      </c>
      <c r="AX336" s="38" t="s">
        <v>267</v>
      </c>
      <c r="AY336" s="38" t="s">
        <v>267</v>
      </c>
      <c r="AZ336" s="38" t="s">
        <v>271</v>
      </c>
      <c r="BA336" s="38" t="s">
        <v>272</v>
      </c>
      <c r="BB336" s="38"/>
      <c r="BC336" s="38"/>
      <c r="BD336" s="38" t="s">
        <v>267</v>
      </c>
      <c r="BE336" s="59" t="s">
        <v>266</v>
      </c>
    </row>
    <row r="337" spans="1:57" ht="16.5" customHeight="1" x14ac:dyDescent="0.25">
      <c r="A337" s="32">
        <v>339</v>
      </c>
      <c r="B337" s="37">
        <v>1251023</v>
      </c>
      <c r="C337" s="38" t="s">
        <v>915</v>
      </c>
      <c r="D337" s="37" t="s">
        <v>839</v>
      </c>
      <c r="E337" s="37" t="s">
        <v>342</v>
      </c>
      <c r="F337" s="23"/>
      <c r="G337" s="37" t="s">
        <v>468</v>
      </c>
      <c r="H337" s="23" t="str">
        <f>VLOOKUP(G337,Sheet1!$A$22:$B$35,2)</f>
        <v>Kế toán doanh nghiệp</v>
      </c>
      <c r="I337" s="37" t="s">
        <v>189</v>
      </c>
      <c r="J337" s="40" t="s">
        <v>193</v>
      </c>
      <c r="K337" s="33" t="str">
        <f>IF(AND(J337="Nữ",OR(N337="Khá",N337="Giỏi")),"học bổng")</f>
        <v>học bổng</v>
      </c>
      <c r="L337" s="37">
        <v>1991</v>
      </c>
      <c r="M337" s="23">
        <f t="shared" si="5"/>
        <v>27</v>
      </c>
      <c r="N337" s="40" t="s">
        <v>281</v>
      </c>
      <c r="O337" s="34" t="s">
        <v>195</v>
      </c>
      <c r="P337" s="40"/>
      <c r="Q337" s="40"/>
      <c r="R337" s="40"/>
      <c r="S337" s="38" t="s">
        <v>206</v>
      </c>
      <c r="T337" s="38"/>
      <c r="U337" s="38">
        <v>40</v>
      </c>
      <c r="V337" s="38" t="s">
        <v>92</v>
      </c>
      <c r="W337" s="32" t="s">
        <v>1113</v>
      </c>
      <c r="X337" s="38"/>
      <c r="Y337" s="38" t="s">
        <v>217</v>
      </c>
      <c r="Z337" s="38" t="s">
        <v>217</v>
      </c>
      <c r="AA337" s="38" t="s">
        <v>296</v>
      </c>
      <c r="AB337" s="38"/>
      <c r="AC337" s="38" t="s">
        <v>93</v>
      </c>
      <c r="AD337" s="38" t="s">
        <v>99</v>
      </c>
      <c r="AE337" s="38" t="s">
        <v>235</v>
      </c>
      <c r="AF337" s="38"/>
      <c r="AG337" s="38" t="s">
        <v>229</v>
      </c>
      <c r="AH337" s="38"/>
      <c r="AI337" s="38" t="s">
        <v>235</v>
      </c>
      <c r="AJ337" s="38"/>
      <c r="AK337" s="38"/>
      <c r="AL337" s="38"/>
      <c r="AM337" s="38"/>
      <c r="AN337" s="41"/>
      <c r="AO337" s="41"/>
      <c r="AP337" s="41"/>
      <c r="AQ337" s="38"/>
      <c r="AR337" s="38"/>
      <c r="AS337" s="38"/>
      <c r="AT337" s="38"/>
      <c r="AU337" s="38"/>
      <c r="AV337" s="38"/>
      <c r="AW337" s="38" t="s">
        <v>267</v>
      </c>
      <c r="AX337" s="38" t="s">
        <v>266</v>
      </c>
      <c r="AY337" s="38" t="s">
        <v>266</v>
      </c>
      <c r="AZ337" s="38" t="s">
        <v>271</v>
      </c>
      <c r="BA337" s="38" t="s">
        <v>272</v>
      </c>
      <c r="BB337" s="38"/>
      <c r="BC337" s="38"/>
      <c r="BD337" s="38" t="s">
        <v>266</v>
      </c>
      <c r="BE337" s="59" t="s">
        <v>266</v>
      </c>
    </row>
    <row r="338" spans="1:57" ht="16.5" customHeight="1" x14ac:dyDescent="0.25">
      <c r="A338" s="32">
        <v>340</v>
      </c>
      <c r="B338" s="42">
        <v>1224004</v>
      </c>
      <c r="C338" s="43" t="s">
        <v>305</v>
      </c>
      <c r="D338" s="42" t="s">
        <v>344</v>
      </c>
      <c r="E338" s="42" t="s">
        <v>951</v>
      </c>
      <c r="F338" s="23"/>
      <c r="G338" s="42" t="s">
        <v>350</v>
      </c>
      <c r="H338" s="23" t="str">
        <f>VLOOKUP(G338,Sheet1!$A$22:$B$35,2)</f>
        <v>Công nghệ ô tô</v>
      </c>
      <c r="I338" s="42" t="s">
        <v>190</v>
      </c>
      <c r="J338" s="44" t="s">
        <v>192</v>
      </c>
      <c r="K338" s="33" t="b">
        <f>IF(AND(J338="Nữ",OR(N338="Khá",N338="Giỏi")),"học bổng")</f>
        <v>0</v>
      </c>
      <c r="L338" s="42">
        <v>1994</v>
      </c>
      <c r="M338" s="23">
        <f t="shared" si="5"/>
        <v>24</v>
      </c>
      <c r="N338" s="44" t="s">
        <v>280</v>
      </c>
      <c r="O338" s="34" t="s">
        <v>195</v>
      </c>
      <c r="P338" s="44"/>
      <c r="Q338" s="44"/>
      <c r="R338" s="44"/>
      <c r="S338" s="43" t="s">
        <v>203</v>
      </c>
      <c r="T338" s="43"/>
      <c r="U338" s="43">
        <v>40</v>
      </c>
      <c r="V338" s="43" t="s">
        <v>92</v>
      </c>
      <c r="W338" s="32" t="s">
        <v>1118</v>
      </c>
      <c r="X338" s="43"/>
      <c r="Y338" s="43" t="s">
        <v>217</v>
      </c>
      <c r="Z338" s="43" t="s">
        <v>213</v>
      </c>
      <c r="AA338" s="43" t="s">
        <v>296</v>
      </c>
      <c r="AB338" s="43"/>
      <c r="AC338" s="43" t="s">
        <v>185</v>
      </c>
      <c r="AD338" s="43" t="s">
        <v>100</v>
      </c>
      <c r="AE338" s="43" t="s">
        <v>235</v>
      </c>
      <c r="AF338" s="43"/>
      <c r="AG338" s="43" t="s">
        <v>229</v>
      </c>
      <c r="AH338" s="43"/>
      <c r="AI338" s="43" t="s">
        <v>235</v>
      </c>
      <c r="AJ338" s="43"/>
      <c r="AK338" s="43"/>
      <c r="AL338" s="43"/>
      <c r="AM338" s="43"/>
      <c r="AN338" s="45"/>
      <c r="AO338" s="45"/>
      <c r="AP338" s="45"/>
      <c r="AQ338" s="43"/>
      <c r="AR338" s="43"/>
      <c r="AS338" s="43"/>
      <c r="AT338" s="43"/>
      <c r="AU338" s="43"/>
      <c r="AV338" s="43"/>
      <c r="AW338" s="43" t="s">
        <v>266</v>
      </c>
      <c r="AX338" s="43" t="s">
        <v>266</v>
      </c>
      <c r="AY338" s="43" t="s">
        <v>266</v>
      </c>
      <c r="AZ338" s="43" t="s">
        <v>270</v>
      </c>
      <c r="BA338" s="43"/>
      <c r="BB338" s="43"/>
      <c r="BC338" s="43"/>
      <c r="BD338" s="43" t="s">
        <v>266</v>
      </c>
      <c r="BE338" s="60" t="s">
        <v>266</v>
      </c>
    </row>
    <row r="339" spans="1:57" ht="16.5" customHeight="1" x14ac:dyDescent="0.25">
      <c r="A339" s="32">
        <v>341</v>
      </c>
      <c r="B339" s="37">
        <v>1224001</v>
      </c>
      <c r="C339" s="38" t="s">
        <v>305</v>
      </c>
      <c r="D339" s="37" t="s">
        <v>334</v>
      </c>
      <c r="E339" s="37" t="s">
        <v>479</v>
      </c>
      <c r="F339" s="23"/>
      <c r="G339" s="37" t="s">
        <v>350</v>
      </c>
      <c r="H339" s="23" t="str">
        <f>VLOOKUP(G339,Sheet1!$A$22:$B$35,2)</f>
        <v>Công nghệ ô tô</v>
      </c>
      <c r="I339" s="37" t="s">
        <v>190</v>
      </c>
      <c r="J339" s="40" t="s">
        <v>192</v>
      </c>
      <c r="K339" s="33" t="b">
        <f>IF(AND(J339="Nữ",OR(N339="Khá",N339="Giỏi")),"học bổng")</f>
        <v>0</v>
      </c>
      <c r="L339" s="37">
        <v>1994</v>
      </c>
      <c r="M339" s="23">
        <f t="shared" si="5"/>
        <v>24</v>
      </c>
      <c r="N339" s="40" t="s">
        <v>280</v>
      </c>
      <c r="O339" s="34" t="s">
        <v>195</v>
      </c>
      <c r="P339" s="40"/>
      <c r="Q339" s="40"/>
      <c r="R339" s="40"/>
      <c r="S339" s="38" t="s">
        <v>209</v>
      </c>
      <c r="T339" s="38"/>
      <c r="U339" s="38">
        <v>40</v>
      </c>
      <c r="V339" s="38" t="s">
        <v>90</v>
      </c>
      <c r="W339" s="32" t="s">
        <v>205</v>
      </c>
      <c r="X339" s="38" t="s">
        <v>952</v>
      </c>
      <c r="Y339" s="38" t="s">
        <v>217</v>
      </c>
      <c r="Z339" s="38" t="s">
        <v>213</v>
      </c>
      <c r="AA339" s="38" t="s">
        <v>296</v>
      </c>
      <c r="AB339" s="38"/>
      <c r="AC339" s="38" t="s">
        <v>184</v>
      </c>
      <c r="AD339" s="38" t="s">
        <v>99</v>
      </c>
      <c r="AE339" s="38" t="s">
        <v>234</v>
      </c>
      <c r="AF339" s="38" t="s">
        <v>221</v>
      </c>
      <c r="AG339" s="38" t="s">
        <v>229</v>
      </c>
      <c r="AH339" s="38"/>
      <c r="AI339" s="38" t="s">
        <v>235</v>
      </c>
      <c r="AJ339" s="38"/>
      <c r="AK339" s="38"/>
      <c r="AL339" s="38"/>
      <c r="AM339" s="38"/>
      <c r="AN339" s="41"/>
      <c r="AO339" s="41"/>
      <c r="AP339" s="41"/>
      <c r="AQ339" s="38"/>
      <c r="AR339" s="38"/>
      <c r="AS339" s="38"/>
      <c r="AT339" s="38"/>
      <c r="AU339" s="38"/>
      <c r="AV339" s="38"/>
      <c r="AW339" s="38" t="s">
        <v>266</v>
      </c>
      <c r="AX339" s="38" t="s">
        <v>265</v>
      </c>
      <c r="AY339" s="38" t="s">
        <v>266</v>
      </c>
      <c r="AZ339" s="38" t="s">
        <v>271</v>
      </c>
      <c r="BA339" s="38" t="s">
        <v>273</v>
      </c>
      <c r="BB339" s="38"/>
      <c r="BC339" s="38"/>
      <c r="BD339" s="38" t="s">
        <v>266</v>
      </c>
      <c r="BE339" s="59" t="s">
        <v>266</v>
      </c>
    </row>
    <row r="340" spans="1:57" ht="16.5" customHeight="1" x14ac:dyDescent="0.25">
      <c r="A340" s="32">
        <v>342</v>
      </c>
      <c r="B340" s="42">
        <v>1224019</v>
      </c>
      <c r="C340" s="43" t="s">
        <v>325</v>
      </c>
      <c r="D340" s="42" t="s">
        <v>953</v>
      </c>
      <c r="E340" s="42" t="s">
        <v>867</v>
      </c>
      <c r="F340" s="23"/>
      <c r="G340" s="42" t="s">
        <v>350</v>
      </c>
      <c r="H340" s="23" t="str">
        <f>VLOOKUP(G340,Sheet1!$A$22:$B$35,2)</f>
        <v>Công nghệ ô tô</v>
      </c>
      <c r="I340" s="42" t="s">
        <v>190</v>
      </c>
      <c r="J340" s="44" t="s">
        <v>192</v>
      </c>
      <c r="K340" s="33" t="b">
        <f>IF(AND(J340="Nữ",OR(N340="Khá",N340="Giỏi")),"học bổng")</f>
        <v>0</v>
      </c>
      <c r="L340" s="42">
        <v>1994</v>
      </c>
      <c r="M340" s="23">
        <f t="shared" si="5"/>
        <v>24</v>
      </c>
      <c r="N340" s="44" t="s">
        <v>280</v>
      </c>
      <c r="O340" s="34" t="s">
        <v>196</v>
      </c>
      <c r="P340" s="44"/>
      <c r="Q340" s="44"/>
      <c r="R340" s="44"/>
      <c r="S340" s="43" t="s">
        <v>106</v>
      </c>
      <c r="T340" s="43"/>
      <c r="U340" s="43">
        <v>40</v>
      </c>
      <c r="V340" s="43" t="s">
        <v>187</v>
      </c>
      <c r="W340" s="32" t="s">
        <v>205</v>
      </c>
      <c r="X340" s="43" t="s">
        <v>952</v>
      </c>
      <c r="Y340" s="43" t="s">
        <v>214</v>
      </c>
      <c r="Z340" s="43" t="s">
        <v>214</v>
      </c>
      <c r="AA340" s="43" t="s">
        <v>297</v>
      </c>
      <c r="AB340" s="43"/>
      <c r="AC340" s="43" t="s">
        <v>184</v>
      </c>
      <c r="AD340" s="43" t="s">
        <v>99</v>
      </c>
      <c r="AE340" s="43" t="s">
        <v>235</v>
      </c>
      <c r="AF340" s="43"/>
      <c r="AG340" s="43" t="s">
        <v>330</v>
      </c>
      <c r="AH340" s="43" t="s">
        <v>954</v>
      </c>
      <c r="AI340" s="43" t="s">
        <v>235</v>
      </c>
      <c r="AJ340" s="43"/>
      <c r="AK340" s="43"/>
      <c r="AL340" s="43"/>
      <c r="AM340" s="43"/>
      <c r="AN340" s="45"/>
      <c r="AO340" s="45"/>
      <c r="AP340" s="45"/>
      <c r="AQ340" s="43"/>
      <c r="AR340" s="43"/>
      <c r="AS340" s="43"/>
      <c r="AT340" s="43"/>
      <c r="AU340" s="43"/>
      <c r="AV340" s="43"/>
      <c r="AW340" s="43" t="s">
        <v>266</v>
      </c>
      <c r="AX340" s="43" t="s">
        <v>266</v>
      </c>
      <c r="AY340" s="43" t="s">
        <v>266</v>
      </c>
      <c r="AZ340" s="43" t="s">
        <v>270</v>
      </c>
      <c r="BA340" s="43"/>
      <c r="BB340" s="43"/>
      <c r="BC340" s="43"/>
      <c r="BD340" s="43" t="s">
        <v>265</v>
      </c>
      <c r="BE340" s="60" t="s">
        <v>265</v>
      </c>
    </row>
    <row r="341" spans="1:57" ht="16.5" customHeight="1" x14ac:dyDescent="0.25">
      <c r="A341" s="32">
        <v>343</v>
      </c>
      <c r="B341" s="37">
        <v>1224014</v>
      </c>
      <c r="C341" s="38" t="s">
        <v>311</v>
      </c>
      <c r="D341" s="37" t="s">
        <v>336</v>
      </c>
      <c r="E341" s="37" t="s">
        <v>113</v>
      </c>
      <c r="F341" s="23"/>
      <c r="G341" s="37" t="s">
        <v>350</v>
      </c>
      <c r="H341" s="23" t="str">
        <f>VLOOKUP(G341,Sheet1!$A$22:$B$35,2)</f>
        <v>Công nghệ ô tô</v>
      </c>
      <c r="I341" s="37" t="s">
        <v>190</v>
      </c>
      <c r="J341" s="40" t="s">
        <v>192</v>
      </c>
      <c r="K341" s="33" t="b">
        <f>IF(AND(J341="Nữ",OR(N341="Khá",N341="Giỏi")),"học bổng")</f>
        <v>0</v>
      </c>
      <c r="L341" s="37">
        <v>1992</v>
      </c>
      <c r="M341" s="23">
        <f t="shared" si="5"/>
        <v>26</v>
      </c>
      <c r="N341" s="40" t="s">
        <v>280</v>
      </c>
      <c r="O341" s="34" t="s">
        <v>195</v>
      </c>
      <c r="P341" s="40"/>
      <c r="Q341" s="40"/>
      <c r="R341" s="40"/>
      <c r="S341" s="38" t="s">
        <v>202</v>
      </c>
      <c r="T341" s="38"/>
      <c r="U341" s="38">
        <v>40</v>
      </c>
      <c r="V341" s="38" t="s">
        <v>91</v>
      </c>
      <c r="W341" s="32" t="s">
        <v>205</v>
      </c>
      <c r="X341" s="38" t="s">
        <v>952</v>
      </c>
      <c r="Y341" s="38" t="s">
        <v>217</v>
      </c>
      <c r="Z341" s="38" t="s">
        <v>217</v>
      </c>
      <c r="AA341" s="38" t="s">
        <v>296</v>
      </c>
      <c r="AB341" s="38"/>
      <c r="AC341" s="38" t="s">
        <v>93</v>
      </c>
      <c r="AD341" s="38" t="s">
        <v>99</v>
      </c>
      <c r="AE341" s="38" t="s">
        <v>235</v>
      </c>
      <c r="AF341" s="38"/>
      <c r="AG341" s="38" t="s">
        <v>229</v>
      </c>
      <c r="AH341" s="38"/>
      <c r="AI341" s="38" t="s">
        <v>235</v>
      </c>
      <c r="AJ341" s="38"/>
      <c r="AK341" s="38"/>
      <c r="AL341" s="38"/>
      <c r="AM341" s="38"/>
      <c r="AN341" s="41"/>
      <c r="AO341" s="41"/>
      <c r="AP341" s="41"/>
      <c r="AQ341" s="38"/>
      <c r="AR341" s="38"/>
      <c r="AS341" s="38"/>
      <c r="AT341" s="38"/>
      <c r="AU341" s="38"/>
      <c r="AV341" s="38"/>
      <c r="AW341" s="38" t="s">
        <v>265</v>
      </c>
      <c r="AX341" s="38" t="s">
        <v>265</v>
      </c>
      <c r="AY341" s="38" t="s">
        <v>266</v>
      </c>
      <c r="AZ341" s="38" t="s">
        <v>271</v>
      </c>
      <c r="BA341" s="38" t="s">
        <v>273</v>
      </c>
      <c r="BB341" s="38"/>
      <c r="BC341" s="38"/>
      <c r="BD341" s="38" t="s">
        <v>266</v>
      </c>
      <c r="BE341" s="59" t="s">
        <v>266</v>
      </c>
    </row>
    <row r="342" spans="1:57" ht="16.5" customHeight="1" x14ac:dyDescent="0.25">
      <c r="A342" s="32">
        <v>344</v>
      </c>
      <c r="B342" s="42">
        <v>1224022</v>
      </c>
      <c r="C342" s="43" t="s">
        <v>955</v>
      </c>
      <c r="D342" s="42"/>
      <c r="E342" s="42" t="s">
        <v>956</v>
      </c>
      <c r="F342" s="23"/>
      <c r="G342" s="42" t="s">
        <v>350</v>
      </c>
      <c r="H342" s="23" t="str">
        <f>VLOOKUP(G342,Sheet1!$A$22:$B$35,2)</f>
        <v>Công nghệ ô tô</v>
      </c>
      <c r="I342" s="42" t="s">
        <v>190</v>
      </c>
      <c r="J342" s="44" t="s">
        <v>192</v>
      </c>
      <c r="K342" s="33" t="b">
        <f>IF(AND(J342="Nữ",OR(N342="Khá",N342="Giỏi")),"học bổng")</f>
        <v>0</v>
      </c>
      <c r="L342" s="42">
        <v>1993</v>
      </c>
      <c r="M342" s="23">
        <f t="shared" si="5"/>
        <v>25</v>
      </c>
      <c r="N342" s="44" t="s">
        <v>280</v>
      </c>
      <c r="O342" s="34" t="s">
        <v>196</v>
      </c>
      <c r="P342" s="44"/>
      <c r="Q342" s="44"/>
      <c r="R342" s="44"/>
      <c r="S342" s="43" t="s">
        <v>106</v>
      </c>
      <c r="T342" s="43"/>
      <c r="U342" s="43">
        <v>40</v>
      </c>
      <c r="V342" s="43" t="s">
        <v>187</v>
      </c>
      <c r="W342" s="32" t="s">
        <v>205</v>
      </c>
      <c r="X342" s="43" t="s">
        <v>952</v>
      </c>
      <c r="Y342" s="43" t="s">
        <v>215</v>
      </c>
      <c r="Z342" s="43" t="s">
        <v>215</v>
      </c>
      <c r="AA342" s="43" t="s">
        <v>298</v>
      </c>
      <c r="AB342" s="43"/>
      <c r="AC342" s="43" t="s">
        <v>93</v>
      </c>
      <c r="AD342" s="43" t="s">
        <v>99</v>
      </c>
      <c r="AE342" s="43" t="s">
        <v>235</v>
      </c>
      <c r="AF342" s="43"/>
      <c r="AG342" s="43" t="s">
        <v>330</v>
      </c>
      <c r="AH342" s="43" t="s">
        <v>957</v>
      </c>
      <c r="AI342" s="43" t="s">
        <v>235</v>
      </c>
      <c r="AJ342" s="43"/>
      <c r="AK342" s="43"/>
      <c r="AL342" s="43"/>
      <c r="AM342" s="43"/>
      <c r="AN342" s="45"/>
      <c r="AO342" s="45"/>
      <c r="AP342" s="45"/>
      <c r="AQ342" s="43"/>
      <c r="AR342" s="43"/>
      <c r="AS342" s="43"/>
      <c r="AT342" s="43"/>
      <c r="AU342" s="43"/>
      <c r="AV342" s="43"/>
      <c r="AW342" s="43" t="s">
        <v>266</v>
      </c>
      <c r="AX342" s="43" t="s">
        <v>266</v>
      </c>
      <c r="AY342" s="43" t="s">
        <v>266</v>
      </c>
      <c r="AZ342" s="43" t="s">
        <v>271</v>
      </c>
      <c r="BA342" s="43"/>
      <c r="BB342" s="43"/>
      <c r="BC342" s="43"/>
      <c r="BD342" s="43" t="s">
        <v>266</v>
      </c>
      <c r="BE342" s="60" t="s">
        <v>266</v>
      </c>
    </row>
    <row r="343" spans="1:57" ht="16.5" customHeight="1" x14ac:dyDescent="0.25">
      <c r="A343" s="32">
        <v>345</v>
      </c>
      <c r="B343" s="37">
        <v>1224021</v>
      </c>
      <c r="C343" s="38" t="s">
        <v>305</v>
      </c>
      <c r="D343" s="37" t="s">
        <v>958</v>
      </c>
      <c r="E343" s="37" t="s">
        <v>457</v>
      </c>
      <c r="F343" s="23"/>
      <c r="G343" s="37" t="s">
        <v>350</v>
      </c>
      <c r="H343" s="23" t="str">
        <f>VLOOKUP(G343,Sheet1!$A$22:$B$35,2)</f>
        <v>Công nghệ ô tô</v>
      </c>
      <c r="I343" s="37" t="s">
        <v>190</v>
      </c>
      <c r="J343" s="40" t="s">
        <v>192</v>
      </c>
      <c r="K343" s="33" t="b">
        <f>IF(AND(J343="Nữ",OR(N343="Khá",N343="Giỏi")),"học bổng")</f>
        <v>0</v>
      </c>
      <c r="L343" s="37">
        <v>1991</v>
      </c>
      <c r="M343" s="23">
        <f t="shared" si="5"/>
        <v>27</v>
      </c>
      <c r="N343" s="40" t="s">
        <v>280</v>
      </c>
      <c r="O343" s="34" t="s">
        <v>195</v>
      </c>
      <c r="P343" s="40"/>
      <c r="Q343" s="40"/>
      <c r="R343" s="40"/>
      <c r="S343" s="38" t="s">
        <v>203</v>
      </c>
      <c r="T343" s="38"/>
      <c r="U343" s="38">
        <v>40</v>
      </c>
      <c r="V343" s="38" t="s">
        <v>90</v>
      </c>
      <c r="W343" s="32" t="s">
        <v>1118</v>
      </c>
      <c r="X343" s="38"/>
      <c r="Y343" s="38" t="s">
        <v>217</v>
      </c>
      <c r="Z343" s="38" t="s">
        <v>217</v>
      </c>
      <c r="AA343" s="38" t="s">
        <v>297</v>
      </c>
      <c r="AB343" s="38"/>
      <c r="AC343" s="38" t="s">
        <v>184</v>
      </c>
      <c r="AD343" s="38" t="s">
        <v>100</v>
      </c>
      <c r="AE343" s="38" t="s">
        <v>234</v>
      </c>
      <c r="AF343" s="38" t="s">
        <v>221</v>
      </c>
      <c r="AG343" s="38" t="s">
        <v>229</v>
      </c>
      <c r="AH343" s="38"/>
      <c r="AI343" s="38" t="s">
        <v>235</v>
      </c>
      <c r="AJ343" s="38"/>
      <c r="AK343" s="38"/>
      <c r="AL343" s="38"/>
      <c r="AM343" s="38"/>
      <c r="AN343" s="41"/>
      <c r="AO343" s="41"/>
      <c r="AP343" s="41"/>
      <c r="AQ343" s="38"/>
      <c r="AR343" s="38"/>
      <c r="AS343" s="38"/>
      <c r="AT343" s="38"/>
      <c r="AU343" s="38"/>
      <c r="AV343" s="38"/>
      <c r="AW343" s="38" t="s">
        <v>266</v>
      </c>
      <c r="AX343" s="38" t="s">
        <v>267</v>
      </c>
      <c r="AY343" s="38" t="s">
        <v>267</v>
      </c>
      <c r="AZ343" s="38" t="s">
        <v>270</v>
      </c>
      <c r="BA343" s="38" t="s">
        <v>271</v>
      </c>
      <c r="BB343" s="38" t="s">
        <v>273</v>
      </c>
      <c r="BC343" s="38"/>
      <c r="BD343" s="38" t="s">
        <v>266</v>
      </c>
      <c r="BE343" s="59" t="s">
        <v>265</v>
      </c>
    </row>
    <row r="344" spans="1:57" ht="16.5" customHeight="1" x14ac:dyDescent="0.25">
      <c r="A344" s="32">
        <v>346</v>
      </c>
      <c r="B344" s="37">
        <v>1224003</v>
      </c>
      <c r="C344" s="38" t="s">
        <v>456</v>
      </c>
      <c r="D344" s="37" t="s">
        <v>324</v>
      </c>
      <c r="E344" s="37" t="s">
        <v>471</v>
      </c>
      <c r="F344" s="23"/>
      <c r="G344" s="37" t="s">
        <v>350</v>
      </c>
      <c r="H344" s="23" t="str">
        <f>VLOOKUP(G344,Sheet1!$A$22:$B$35,2)</f>
        <v>Công nghệ ô tô</v>
      </c>
      <c r="I344" s="37" t="s">
        <v>190</v>
      </c>
      <c r="J344" s="40" t="s">
        <v>192</v>
      </c>
      <c r="K344" s="33" t="b">
        <f>IF(AND(J344="Nữ",OR(N344="Khá",N344="Giỏi")),"học bổng")</f>
        <v>0</v>
      </c>
      <c r="L344" s="37">
        <v>1992</v>
      </c>
      <c r="M344" s="23">
        <f t="shared" si="5"/>
        <v>26</v>
      </c>
      <c r="N344" s="40" t="s">
        <v>281</v>
      </c>
      <c r="O344" s="34" t="s">
        <v>195</v>
      </c>
      <c r="P344" s="40"/>
      <c r="Q344" s="40"/>
      <c r="R344" s="40"/>
      <c r="S344" s="38" t="s">
        <v>209</v>
      </c>
      <c r="T344" s="38"/>
      <c r="U344" s="38">
        <v>40</v>
      </c>
      <c r="V344" s="38" t="s">
        <v>91</v>
      </c>
      <c r="W344" s="32" t="s">
        <v>1118</v>
      </c>
      <c r="X344" s="38"/>
      <c r="Y344" s="38" t="s">
        <v>217</v>
      </c>
      <c r="Z344" s="38" t="s">
        <v>217</v>
      </c>
      <c r="AA344" s="38" t="s">
        <v>296</v>
      </c>
      <c r="AB344" s="38"/>
      <c r="AC344" s="38" t="s">
        <v>184</v>
      </c>
      <c r="AD344" s="38" t="s">
        <v>100</v>
      </c>
      <c r="AE344" s="38" t="s">
        <v>234</v>
      </c>
      <c r="AF344" s="38" t="s">
        <v>221</v>
      </c>
      <c r="AG344" s="38" t="s">
        <v>229</v>
      </c>
      <c r="AH344" s="38"/>
      <c r="AI344" s="38" t="s">
        <v>235</v>
      </c>
      <c r="AJ344" s="38"/>
      <c r="AK344" s="38"/>
      <c r="AL344" s="38"/>
      <c r="AM344" s="38"/>
      <c r="AN344" s="41"/>
      <c r="AO344" s="41"/>
      <c r="AP344" s="41"/>
      <c r="AQ344" s="38"/>
      <c r="AR344" s="38"/>
      <c r="AS344" s="38"/>
      <c r="AT344" s="38"/>
      <c r="AU344" s="38"/>
      <c r="AV344" s="38"/>
      <c r="AW344" s="38" t="s">
        <v>266</v>
      </c>
      <c r="AX344" s="38" t="s">
        <v>266</v>
      </c>
      <c r="AY344" s="38" t="s">
        <v>265</v>
      </c>
      <c r="AZ344" s="38" t="s">
        <v>270</v>
      </c>
      <c r="BA344" s="38" t="s">
        <v>273</v>
      </c>
      <c r="BB344" s="38"/>
      <c r="BC344" s="38"/>
      <c r="BD344" s="38" t="s">
        <v>266</v>
      </c>
      <c r="BE344" s="59" t="s">
        <v>266</v>
      </c>
    </row>
    <row r="345" spans="1:57" ht="16.5" customHeight="1" x14ac:dyDescent="0.25">
      <c r="A345" s="32">
        <v>347</v>
      </c>
      <c r="B345" s="37">
        <v>1224007</v>
      </c>
      <c r="C345" s="38" t="s">
        <v>959</v>
      </c>
      <c r="D345" s="37" t="s">
        <v>960</v>
      </c>
      <c r="E345" s="37" t="s">
        <v>961</v>
      </c>
      <c r="F345" s="23"/>
      <c r="G345" s="37" t="s">
        <v>350</v>
      </c>
      <c r="H345" s="23" t="str">
        <f>VLOOKUP(G345,Sheet1!$A$22:$B$35,2)</f>
        <v>Công nghệ ô tô</v>
      </c>
      <c r="I345" s="37" t="s">
        <v>190</v>
      </c>
      <c r="J345" s="40" t="s">
        <v>192</v>
      </c>
      <c r="K345" s="33" t="b">
        <f>IF(AND(J345="Nữ",OR(N345="Khá",N345="Giỏi")),"học bổng")</f>
        <v>0</v>
      </c>
      <c r="L345" s="37">
        <v>1993</v>
      </c>
      <c r="M345" s="23">
        <f t="shared" si="5"/>
        <v>25</v>
      </c>
      <c r="N345" s="40" t="s">
        <v>280</v>
      </c>
      <c r="O345" s="34" t="s">
        <v>195</v>
      </c>
      <c r="P345" s="40"/>
      <c r="Q345" s="40"/>
      <c r="R345" s="40"/>
      <c r="S345" s="38" t="s">
        <v>209</v>
      </c>
      <c r="T345" s="38"/>
      <c r="U345" s="38">
        <v>40</v>
      </c>
      <c r="V345" s="38" t="s">
        <v>90</v>
      </c>
      <c r="W345" s="32" t="s">
        <v>205</v>
      </c>
      <c r="X345" s="38" t="s">
        <v>962</v>
      </c>
      <c r="Y345" s="38" t="s">
        <v>217</v>
      </c>
      <c r="Z345" s="38" t="s">
        <v>217</v>
      </c>
      <c r="AA345" s="38" t="s">
        <v>297</v>
      </c>
      <c r="AB345" s="38"/>
      <c r="AC345" s="38" t="s">
        <v>184</v>
      </c>
      <c r="AD345" s="38" t="s">
        <v>100</v>
      </c>
      <c r="AE345" s="38" t="s">
        <v>234</v>
      </c>
      <c r="AF345" s="38" t="s">
        <v>219</v>
      </c>
      <c r="AG345" s="38" t="s">
        <v>229</v>
      </c>
      <c r="AH345" s="38"/>
      <c r="AI345" s="38" t="s">
        <v>235</v>
      </c>
      <c r="AJ345" s="38"/>
      <c r="AK345" s="38"/>
      <c r="AL345" s="38"/>
      <c r="AM345" s="38"/>
      <c r="AN345" s="41"/>
      <c r="AO345" s="41"/>
      <c r="AP345" s="41"/>
      <c r="AQ345" s="38"/>
      <c r="AR345" s="38"/>
      <c r="AS345" s="38"/>
      <c r="AT345" s="38"/>
      <c r="AU345" s="38"/>
      <c r="AV345" s="38"/>
      <c r="AW345" s="38" t="s">
        <v>266</v>
      </c>
      <c r="AX345" s="38" t="s">
        <v>267</v>
      </c>
      <c r="AY345" s="38" t="s">
        <v>267</v>
      </c>
      <c r="AZ345" s="38" t="s">
        <v>270</v>
      </c>
      <c r="BA345" s="38" t="s">
        <v>271</v>
      </c>
      <c r="BB345" s="38" t="s">
        <v>273</v>
      </c>
      <c r="BC345" s="38"/>
      <c r="BD345" s="38" t="s">
        <v>266</v>
      </c>
      <c r="BE345" s="59" t="s">
        <v>266</v>
      </c>
    </row>
    <row r="346" spans="1:57" ht="16.5" customHeight="1" x14ac:dyDescent="0.25">
      <c r="A346" s="32">
        <v>348</v>
      </c>
      <c r="B346" s="37">
        <v>1224029</v>
      </c>
      <c r="C346" s="38" t="s">
        <v>628</v>
      </c>
      <c r="D346" s="37" t="s">
        <v>308</v>
      </c>
      <c r="E346" s="37" t="s">
        <v>47</v>
      </c>
      <c r="F346" s="23"/>
      <c r="G346" s="37" t="s">
        <v>350</v>
      </c>
      <c r="H346" s="23" t="str">
        <f>VLOOKUP(G346,Sheet1!$A$22:$B$35,2)</f>
        <v>Công nghệ ô tô</v>
      </c>
      <c r="I346" s="37" t="s">
        <v>190</v>
      </c>
      <c r="J346" s="40" t="s">
        <v>192</v>
      </c>
      <c r="K346" s="33" t="b">
        <f>IF(AND(J346="Nữ",OR(N346="Khá",N346="Giỏi")),"học bổng")</f>
        <v>0</v>
      </c>
      <c r="L346" s="37">
        <v>1994</v>
      </c>
      <c r="M346" s="23">
        <f t="shared" si="5"/>
        <v>24</v>
      </c>
      <c r="N346" s="40" t="s">
        <v>280</v>
      </c>
      <c r="O346" s="34" t="s">
        <v>198</v>
      </c>
      <c r="P346" s="40"/>
      <c r="Q346" s="40"/>
      <c r="R346" s="40"/>
      <c r="S346" s="38"/>
      <c r="T346" s="38"/>
      <c r="U346" s="38"/>
      <c r="V346" s="38"/>
      <c r="W346" s="32" t="e">
        <v>#N/A</v>
      </c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41"/>
      <c r="AO346" s="41"/>
      <c r="AP346" s="41"/>
      <c r="AQ346" s="38"/>
      <c r="AR346" s="38" t="s">
        <v>244</v>
      </c>
      <c r="AS346" s="38" t="s">
        <v>963</v>
      </c>
      <c r="AT346" s="38"/>
      <c r="AU346" s="38"/>
      <c r="AV346" s="38"/>
      <c r="AW346" s="38" t="s">
        <v>266</v>
      </c>
      <c r="AX346" s="38" t="s">
        <v>266</v>
      </c>
      <c r="AY346" s="38" t="s">
        <v>266</v>
      </c>
      <c r="AZ346" s="38" t="s">
        <v>271</v>
      </c>
      <c r="BA346" s="38" t="s">
        <v>274</v>
      </c>
      <c r="BB346" s="38"/>
      <c r="BC346" s="38"/>
      <c r="BD346" s="38" t="s">
        <v>266</v>
      </c>
      <c r="BE346" s="59" t="s">
        <v>266</v>
      </c>
    </row>
    <row r="347" spans="1:57" ht="16.5" customHeight="1" x14ac:dyDescent="0.25">
      <c r="A347" s="32">
        <v>349</v>
      </c>
      <c r="B347" s="37">
        <v>1224006</v>
      </c>
      <c r="C347" s="38" t="s">
        <v>964</v>
      </c>
      <c r="D347" s="37" t="s">
        <v>348</v>
      </c>
      <c r="E347" s="37" t="s">
        <v>928</v>
      </c>
      <c r="F347" s="23"/>
      <c r="G347" s="37" t="s">
        <v>350</v>
      </c>
      <c r="H347" s="23" t="str">
        <f>VLOOKUP(G347,Sheet1!$A$22:$B$35,2)</f>
        <v>Công nghệ ô tô</v>
      </c>
      <c r="I347" s="37" t="s">
        <v>190</v>
      </c>
      <c r="J347" s="40" t="s">
        <v>192</v>
      </c>
      <c r="K347" s="33" t="b">
        <f>IF(AND(J347="Nữ",OR(N347="Khá",N347="Giỏi")),"học bổng")</f>
        <v>0</v>
      </c>
      <c r="L347" s="37">
        <v>1990</v>
      </c>
      <c r="M347" s="23">
        <f t="shared" si="5"/>
        <v>28</v>
      </c>
      <c r="N347" s="40" t="s">
        <v>281</v>
      </c>
      <c r="O347" s="34" t="s">
        <v>195</v>
      </c>
      <c r="P347" s="40"/>
      <c r="Q347" s="40"/>
      <c r="R347" s="40"/>
      <c r="S347" s="38" t="s">
        <v>209</v>
      </c>
      <c r="T347" s="38"/>
      <c r="U347" s="38">
        <v>40</v>
      </c>
      <c r="V347" s="38" t="s">
        <v>91</v>
      </c>
      <c r="W347" s="32" t="s">
        <v>1118</v>
      </c>
      <c r="X347" s="38"/>
      <c r="Y347" s="38" t="s">
        <v>217</v>
      </c>
      <c r="Z347" s="38" t="s">
        <v>217</v>
      </c>
      <c r="AA347" s="38" t="s">
        <v>296</v>
      </c>
      <c r="AB347" s="38"/>
      <c r="AC347" s="38" t="s">
        <v>184</v>
      </c>
      <c r="AD347" s="38" t="s">
        <v>100</v>
      </c>
      <c r="AE347" s="38" t="s">
        <v>234</v>
      </c>
      <c r="AF347" s="38" t="s">
        <v>219</v>
      </c>
      <c r="AG347" s="38" t="s">
        <v>229</v>
      </c>
      <c r="AH347" s="38"/>
      <c r="AI347" s="38" t="s">
        <v>235</v>
      </c>
      <c r="AJ347" s="38"/>
      <c r="AK347" s="38"/>
      <c r="AL347" s="38"/>
      <c r="AM347" s="38"/>
      <c r="AN347" s="41"/>
      <c r="AO347" s="41"/>
      <c r="AP347" s="41"/>
      <c r="AQ347" s="38"/>
      <c r="AR347" s="38"/>
      <c r="AS347" s="38"/>
      <c r="AT347" s="38"/>
      <c r="AU347" s="38"/>
      <c r="AV347" s="38"/>
      <c r="AW347" s="38" t="s">
        <v>266</v>
      </c>
      <c r="AX347" s="38" t="s">
        <v>266</v>
      </c>
      <c r="AY347" s="38" t="s">
        <v>267</v>
      </c>
      <c r="AZ347" s="38" t="s">
        <v>273</v>
      </c>
      <c r="BA347" s="38" t="s">
        <v>271</v>
      </c>
      <c r="BB347" s="38"/>
      <c r="BC347" s="38"/>
      <c r="BD347" s="38" t="s">
        <v>266</v>
      </c>
      <c r="BE347" s="59" t="s">
        <v>266</v>
      </c>
    </row>
    <row r="348" spans="1:57" ht="16.5" customHeight="1" x14ac:dyDescent="0.25">
      <c r="A348" s="32">
        <v>350</v>
      </c>
      <c r="B348" s="37">
        <v>1224025</v>
      </c>
      <c r="C348" s="38" t="s">
        <v>463</v>
      </c>
      <c r="D348" s="37" t="s">
        <v>313</v>
      </c>
      <c r="E348" s="37" t="s">
        <v>366</v>
      </c>
      <c r="F348" s="23"/>
      <c r="G348" s="37" t="s">
        <v>350</v>
      </c>
      <c r="H348" s="23" t="str">
        <f>VLOOKUP(G348,Sheet1!$A$22:$B$35,2)</f>
        <v>Công nghệ ô tô</v>
      </c>
      <c r="I348" s="37" t="s">
        <v>190</v>
      </c>
      <c r="J348" s="40" t="s">
        <v>192</v>
      </c>
      <c r="K348" s="33" t="b">
        <f>IF(AND(J348="Nữ",OR(N348="Khá",N348="Giỏi")),"học bổng")</f>
        <v>0</v>
      </c>
      <c r="L348" s="37">
        <v>1994</v>
      </c>
      <c r="M348" s="23">
        <f t="shared" si="5"/>
        <v>24</v>
      </c>
      <c r="N348" s="40" t="s">
        <v>279</v>
      </c>
      <c r="O348" s="34" t="s">
        <v>195</v>
      </c>
      <c r="P348" s="40"/>
      <c r="Q348" s="40"/>
      <c r="R348" s="40"/>
      <c r="S348" s="38" t="s">
        <v>209</v>
      </c>
      <c r="T348" s="38"/>
      <c r="U348" s="38">
        <v>40</v>
      </c>
      <c r="V348" s="38" t="s">
        <v>91</v>
      </c>
      <c r="W348" s="32" t="s">
        <v>1114</v>
      </c>
      <c r="X348" s="38"/>
      <c r="Y348" s="38" t="s">
        <v>217</v>
      </c>
      <c r="Z348" s="38" t="s">
        <v>217</v>
      </c>
      <c r="AA348" s="38" t="s">
        <v>296</v>
      </c>
      <c r="AB348" s="38"/>
      <c r="AC348" s="38" t="s">
        <v>93</v>
      </c>
      <c r="AD348" s="38" t="s">
        <v>100</v>
      </c>
      <c r="AE348" s="38" t="s">
        <v>234</v>
      </c>
      <c r="AF348" s="38" t="s">
        <v>221</v>
      </c>
      <c r="AG348" s="38" t="s">
        <v>229</v>
      </c>
      <c r="AH348" s="38"/>
      <c r="AI348" s="38" t="s">
        <v>235</v>
      </c>
      <c r="AJ348" s="38"/>
      <c r="AK348" s="38"/>
      <c r="AL348" s="38"/>
      <c r="AM348" s="38"/>
      <c r="AN348" s="41"/>
      <c r="AO348" s="41"/>
      <c r="AP348" s="41"/>
      <c r="AQ348" s="38"/>
      <c r="AR348" s="38"/>
      <c r="AS348" s="38"/>
      <c r="AT348" s="38"/>
      <c r="AU348" s="38"/>
      <c r="AV348" s="38"/>
      <c r="AW348" s="38" t="s">
        <v>266</v>
      </c>
      <c r="AX348" s="38" t="s">
        <v>266</v>
      </c>
      <c r="AY348" s="38" t="s">
        <v>265</v>
      </c>
      <c r="AZ348" s="38" t="s">
        <v>271</v>
      </c>
      <c r="BA348" s="38" t="s">
        <v>273</v>
      </c>
      <c r="BB348" s="38"/>
      <c r="BC348" s="38"/>
      <c r="BD348" s="38" t="s">
        <v>265</v>
      </c>
      <c r="BE348" s="59" t="s">
        <v>266</v>
      </c>
    </row>
    <row r="349" spans="1:57" ht="16.5" customHeight="1" x14ac:dyDescent="0.25">
      <c r="A349" s="32">
        <v>351</v>
      </c>
      <c r="B349" s="37">
        <v>1224032</v>
      </c>
      <c r="C349" s="38" t="s">
        <v>305</v>
      </c>
      <c r="D349" s="37" t="s">
        <v>308</v>
      </c>
      <c r="E349" s="37" t="s">
        <v>875</v>
      </c>
      <c r="F349" s="23"/>
      <c r="G349" s="37" t="s">
        <v>350</v>
      </c>
      <c r="H349" s="23" t="str">
        <f>VLOOKUP(G349,Sheet1!$A$22:$B$35,2)</f>
        <v>Công nghệ ô tô</v>
      </c>
      <c r="I349" s="37" t="s">
        <v>190</v>
      </c>
      <c r="J349" s="40" t="s">
        <v>192</v>
      </c>
      <c r="K349" s="33" t="b">
        <f>IF(AND(J349="Nữ",OR(N349="Khá",N349="Giỏi")),"học bổng")</f>
        <v>0</v>
      </c>
      <c r="L349" s="37">
        <v>1992</v>
      </c>
      <c r="M349" s="23">
        <f t="shared" si="5"/>
        <v>26</v>
      </c>
      <c r="N349" s="40" t="s">
        <v>280</v>
      </c>
      <c r="O349" s="34" t="s">
        <v>195</v>
      </c>
      <c r="P349" s="40"/>
      <c r="Q349" s="40"/>
      <c r="R349" s="40"/>
      <c r="S349" s="38" t="s">
        <v>205</v>
      </c>
      <c r="T349" s="38" t="s">
        <v>965</v>
      </c>
      <c r="U349" s="38">
        <v>40</v>
      </c>
      <c r="V349" s="38" t="s">
        <v>91</v>
      </c>
      <c r="W349" s="32" t="s">
        <v>205</v>
      </c>
      <c r="X349" s="38" t="s">
        <v>962</v>
      </c>
      <c r="Y349" s="38" t="s">
        <v>217</v>
      </c>
      <c r="Z349" s="38" t="s">
        <v>213</v>
      </c>
      <c r="AA349" s="38" t="s">
        <v>296</v>
      </c>
      <c r="AB349" s="38"/>
      <c r="AC349" s="38" t="s">
        <v>93</v>
      </c>
      <c r="AD349" s="38" t="s">
        <v>99</v>
      </c>
      <c r="AE349" s="38" t="s">
        <v>235</v>
      </c>
      <c r="AF349" s="38"/>
      <c r="AG349" s="38" t="s">
        <v>229</v>
      </c>
      <c r="AH349" s="38"/>
      <c r="AI349" s="38" t="s">
        <v>235</v>
      </c>
      <c r="AJ349" s="38"/>
      <c r="AK349" s="38"/>
      <c r="AL349" s="38"/>
      <c r="AM349" s="38"/>
      <c r="AN349" s="41"/>
      <c r="AO349" s="41"/>
      <c r="AP349" s="41"/>
      <c r="AQ349" s="38"/>
      <c r="AR349" s="38"/>
      <c r="AS349" s="38"/>
      <c r="AT349" s="38"/>
      <c r="AU349" s="38"/>
      <c r="AV349" s="38"/>
      <c r="AW349" s="38" t="s">
        <v>266</v>
      </c>
      <c r="AX349" s="38" t="s">
        <v>265</v>
      </c>
      <c r="AY349" s="38" t="s">
        <v>265</v>
      </c>
      <c r="AZ349" s="38" t="s">
        <v>271</v>
      </c>
      <c r="BA349" s="38" t="s">
        <v>273</v>
      </c>
      <c r="BB349" s="38" t="s">
        <v>170</v>
      </c>
      <c r="BC349" s="38"/>
      <c r="BD349" s="38" t="s">
        <v>266</v>
      </c>
      <c r="BE349" s="59" t="s">
        <v>266</v>
      </c>
    </row>
    <row r="350" spans="1:57" ht="16.5" customHeight="1" x14ac:dyDescent="0.25">
      <c r="A350" s="32">
        <v>352</v>
      </c>
      <c r="B350" s="37">
        <v>1224028</v>
      </c>
      <c r="C350" s="38" t="s">
        <v>966</v>
      </c>
      <c r="D350" s="37" t="s">
        <v>967</v>
      </c>
      <c r="E350" s="37" t="s">
        <v>968</v>
      </c>
      <c r="F350" s="23"/>
      <c r="G350" s="37" t="s">
        <v>350</v>
      </c>
      <c r="H350" s="23" t="str">
        <f>VLOOKUP(G350,Sheet1!$A$22:$B$35,2)</f>
        <v>Công nghệ ô tô</v>
      </c>
      <c r="I350" s="37" t="s">
        <v>190</v>
      </c>
      <c r="J350" s="40" t="s">
        <v>192</v>
      </c>
      <c r="K350" s="33" t="b">
        <f>IF(AND(J350="Nữ",OR(N350="Khá",N350="Giỏi")),"học bổng")</f>
        <v>0</v>
      </c>
      <c r="L350" s="37">
        <v>1993</v>
      </c>
      <c r="M350" s="23">
        <f t="shared" si="5"/>
        <v>25</v>
      </c>
      <c r="N350" s="40" t="s">
        <v>279</v>
      </c>
      <c r="O350" s="34" t="s">
        <v>199</v>
      </c>
      <c r="P350" s="40"/>
      <c r="Q350" s="40"/>
      <c r="R350" s="40"/>
      <c r="S350" s="38"/>
      <c r="T350" s="38"/>
      <c r="U350" s="38"/>
      <c r="V350" s="38"/>
      <c r="W350" s="32" t="e">
        <v>#N/A</v>
      </c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  <c r="AL350" s="38" t="s">
        <v>243</v>
      </c>
      <c r="AM350" s="38" t="s">
        <v>251</v>
      </c>
      <c r="AN350" s="41" t="s">
        <v>244</v>
      </c>
      <c r="AO350" s="41"/>
      <c r="AP350" s="41"/>
      <c r="AQ350" s="41" t="s">
        <v>969</v>
      </c>
      <c r="AR350" s="38"/>
      <c r="AS350" s="38"/>
      <c r="AT350" s="38"/>
      <c r="AU350" s="38"/>
      <c r="AV350" s="38"/>
      <c r="AW350" s="38" t="s">
        <v>266</v>
      </c>
      <c r="AX350" s="38" t="s">
        <v>266</v>
      </c>
      <c r="AY350" s="38" t="s">
        <v>266</v>
      </c>
      <c r="AZ350" s="38" t="s">
        <v>271</v>
      </c>
      <c r="BA350" s="38" t="s">
        <v>272</v>
      </c>
      <c r="BB350" s="38"/>
      <c r="BC350" s="38"/>
      <c r="BD350" s="38" t="s">
        <v>266</v>
      </c>
      <c r="BE350" s="59" t="s">
        <v>266</v>
      </c>
    </row>
    <row r="351" spans="1:57" ht="16.5" customHeight="1" x14ac:dyDescent="0.25">
      <c r="A351" s="32">
        <v>353</v>
      </c>
      <c r="B351" s="37">
        <v>1224017</v>
      </c>
      <c r="C351" s="38" t="s">
        <v>305</v>
      </c>
      <c r="D351" s="37" t="s">
        <v>457</v>
      </c>
      <c r="E351" s="37" t="s">
        <v>318</v>
      </c>
      <c r="F351" s="23"/>
      <c r="G351" s="37" t="s">
        <v>350</v>
      </c>
      <c r="H351" s="23" t="str">
        <f>VLOOKUP(G351,Sheet1!$A$22:$B$35,2)</f>
        <v>Công nghệ ô tô</v>
      </c>
      <c r="I351" s="37" t="s">
        <v>190</v>
      </c>
      <c r="J351" s="40" t="s">
        <v>192</v>
      </c>
      <c r="K351" s="33" t="b">
        <f>IF(AND(J351="Nữ",OR(N351="Khá",N351="Giỏi")),"học bổng")</f>
        <v>0</v>
      </c>
      <c r="L351" s="37">
        <v>1994</v>
      </c>
      <c r="M351" s="23">
        <f t="shared" si="5"/>
        <v>24</v>
      </c>
      <c r="N351" s="40" t="s">
        <v>279</v>
      </c>
      <c r="O351" s="34" t="s">
        <v>198</v>
      </c>
      <c r="P351" s="40"/>
      <c r="Q351" s="40"/>
      <c r="R351" s="40"/>
      <c r="S351" s="38"/>
      <c r="T351" s="38"/>
      <c r="U351" s="38"/>
      <c r="V351" s="38"/>
      <c r="W351" s="32" t="e">
        <v>#N/A</v>
      </c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41"/>
      <c r="AO351" s="41"/>
      <c r="AP351" s="41"/>
      <c r="AQ351" s="38"/>
      <c r="AR351" s="38" t="s">
        <v>259</v>
      </c>
      <c r="AS351" s="38"/>
      <c r="AT351" s="38" t="s">
        <v>909</v>
      </c>
      <c r="AU351" s="38" t="s">
        <v>921</v>
      </c>
      <c r="AV351" s="38" t="s">
        <v>130</v>
      </c>
      <c r="AW351" s="38" t="s">
        <v>266</v>
      </c>
      <c r="AX351" s="38" t="s">
        <v>266</v>
      </c>
      <c r="AY351" s="38" t="s">
        <v>266</v>
      </c>
      <c r="AZ351" s="38" t="s">
        <v>271</v>
      </c>
      <c r="BA351" s="38" t="s">
        <v>273</v>
      </c>
      <c r="BB351" s="38"/>
      <c r="BC351" s="38"/>
      <c r="BD351" s="38" t="s">
        <v>266</v>
      </c>
      <c r="BE351" s="59" t="s">
        <v>266</v>
      </c>
    </row>
    <row r="352" spans="1:57" ht="16.5" customHeight="1" x14ac:dyDescent="0.25">
      <c r="A352" s="32">
        <v>354</v>
      </c>
      <c r="B352" s="37">
        <v>1224023</v>
      </c>
      <c r="C352" s="38" t="s">
        <v>970</v>
      </c>
      <c r="D352" s="37" t="s">
        <v>971</v>
      </c>
      <c r="E352" s="37" t="s">
        <v>728</v>
      </c>
      <c r="F352" s="23"/>
      <c r="G352" s="37" t="s">
        <v>350</v>
      </c>
      <c r="H352" s="23" t="str">
        <f>VLOOKUP(G352,Sheet1!$A$22:$B$35,2)</f>
        <v>Công nghệ ô tô</v>
      </c>
      <c r="I352" s="37" t="s">
        <v>190</v>
      </c>
      <c r="J352" s="40" t="s">
        <v>192</v>
      </c>
      <c r="K352" s="33" t="b">
        <f>IF(AND(J352="Nữ",OR(N352="Khá",N352="Giỏi")),"học bổng")</f>
        <v>0</v>
      </c>
      <c r="L352" s="37">
        <v>1993</v>
      </c>
      <c r="M352" s="23">
        <f t="shared" si="5"/>
        <v>25</v>
      </c>
      <c r="N352" s="40" t="s">
        <v>280</v>
      </c>
      <c r="O352" s="34" t="s">
        <v>196</v>
      </c>
      <c r="P352" s="40"/>
      <c r="Q352" s="40"/>
      <c r="R352" s="40"/>
      <c r="S352" s="38" t="s">
        <v>205</v>
      </c>
      <c r="T352" s="38" t="s">
        <v>972</v>
      </c>
      <c r="U352" s="38">
        <v>40</v>
      </c>
      <c r="V352" s="38" t="s">
        <v>90</v>
      </c>
      <c r="W352" s="32" t="s">
        <v>205</v>
      </c>
      <c r="X352" s="38" t="s">
        <v>973</v>
      </c>
      <c r="Y352" s="38" t="s">
        <v>215</v>
      </c>
      <c r="Z352" s="38" t="s">
        <v>215</v>
      </c>
      <c r="AA352" s="38" t="s">
        <v>297</v>
      </c>
      <c r="AB352" s="38"/>
      <c r="AC352" s="38"/>
      <c r="AD352" s="38" t="s">
        <v>99</v>
      </c>
      <c r="AE352" s="38" t="s">
        <v>235</v>
      </c>
      <c r="AF352" s="38"/>
      <c r="AG352" s="38" t="s">
        <v>330</v>
      </c>
      <c r="AH352" s="38" t="s">
        <v>974</v>
      </c>
      <c r="AI352" s="38" t="s">
        <v>235</v>
      </c>
      <c r="AJ352" s="38"/>
      <c r="AK352" s="38"/>
      <c r="AL352" s="38"/>
      <c r="AM352" s="38"/>
      <c r="AN352" s="41"/>
      <c r="AO352" s="41"/>
      <c r="AP352" s="41"/>
      <c r="AQ352" s="38"/>
      <c r="AR352" s="38"/>
      <c r="AS352" s="38"/>
      <c r="AT352" s="38"/>
      <c r="AU352" s="38"/>
      <c r="AV352" s="38"/>
      <c r="AW352" s="38" t="s">
        <v>266</v>
      </c>
      <c r="AX352" s="38" t="s">
        <v>265</v>
      </c>
      <c r="AY352" s="38" t="s">
        <v>265</v>
      </c>
      <c r="AZ352" s="38" t="s">
        <v>272</v>
      </c>
      <c r="BA352" s="38"/>
      <c r="BB352" s="38"/>
      <c r="BC352" s="38"/>
      <c r="BD352" s="38" t="s">
        <v>266</v>
      </c>
      <c r="BE352" s="59" t="s">
        <v>266</v>
      </c>
    </row>
    <row r="353" spans="1:57" ht="16.5" customHeight="1" x14ac:dyDescent="0.25">
      <c r="A353" s="32">
        <v>355</v>
      </c>
      <c r="B353" s="37">
        <v>1224008</v>
      </c>
      <c r="C353" s="38" t="s">
        <v>305</v>
      </c>
      <c r="D353" s="37" t="s">
        <v>334</v>
      </c>
      <c r="E353" s="37" t="s">
        <v>975</v>
      </c>
      <c r="F353" s="23"/>
      <c r="G353" s="37" t="s">
        <v>350</v>
      </c>
      <c r="H353" s="23" t="str">
        <f>VLOOKUP(G353,Sheet1!$A$22:$B$35,2)</f>
        <v>Công nghệ ô tô</v>
      </c>
      <c r="I353" s="37" t="s">
        <v>190</v>
      </c>
      <c r="J353" s="40" t="s">
        <v>192</v>
      </c>
      <c r="K353" s="33" t="b">
        <f>IF(AND(J353="Nữ",OR(N353="Khá",N353="Giỏi")),"học bổng")</f>
        <v>0</v>
      </c>
      <c r="L353" s="37">
        <v>1994</v>
      </c>
      <c r="M353" s="23">
        <f t="shared" si="5"/>
        <v>24</v>
      </c>
      <c r="N353" s="40" t="s">
        <v>281</v>
      </c>
      <c r="O353" s="34" t="s">
        <v>196</v>
      </c>
      <c r="P353" s="40"/>
      <c r="Q353" s="40"/>
      <c r="R353" s="40"/>
      <c r="S353" s="38"/>
      <c r="T353" s="38"/>
      <c r="U353" s="38"/>
      <c r="V353" s="38"/>
      <c r="W353" s="32" t="e">
        <v>#N/A</v>
      </c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41"/>
      <c r="AO353" s="41"/>
      <c r="AP353" s="41"/>
      <c r="AQ353" s="38"/>
      <c r="AR353" s="38"/>
      <c r="AS353" s="38"/>
      <c r="AT353" s="38"/>
      <c r="AU353" s="38"/>
      <c r="AV353" s="38"/>
      <c r="AW353" s="38" t="s">
        <v>266</v>
      </c>
      <c r="AX353" s="38" t="s">
        <v>266</v>
      </c>
      <c r="AY353" s="38" t="s">
        <v>265</v>
      </c>
      <c r="AZ353" s="38" t="s">
        <v>271</v>
      </c>
      <c r="BA353" s="38" t="s">
        <v>273</v>
      </c>
      <c r="BB353" s="38"/>
      <c r="BC353" s="38"/>
      <c r="BD353" s="38" t="s">
        <v>265</v>
      </c>
      <c r="BE353" s="59" t="s">
        <v>266</v>
      </c>
    </row>
    <row r="354" spans="1:57" ht="16.5" customHeight="1" x14ac:dyDescent="0.25">
      <c r="A354" s="32">
        <v>356</v>
      </c>
      <c r="B354" s="37">
        <v>1224123</v>
      </c>
      <c r="C354" s="38" t="s">
        <v>318</v>
      </c>
      <c r="D354" s="37" t="s">
        <v>344</v>
      </c>
      <c r="E354" s="37" t="s">
        <v>570</v>
      </c>
      <c r="F354" s="23"/>
      <c r="G354" s="37" t="s">
        <v>350</v>
      </c>
      <c r="H354" s="23" t="str">
        <f>VLOOKUP(G354,Sheet1!$A$22:$B$35,2)</f>
        <v>Công nghệ ô tô</v>
      </c>
      <c r="I354" s="37" t="s">
        <v>190</v>
      </c>
      <c r="J354" s="40" t="s">
        <v>192</v>
      </c>
      <c r="K354" s="33" t="b">
        <f>IF(AND(J354="Nữ",OR(N354="Khá",N354="Giỏi")),"học bổng")</f>
        <v>0</v>
      </c>
      <c r="L354" s="37">
        <v>1994</v>
      </c>
      <c r="M354" s="23">
        <f t="shared" si="5"/>
        <v>24</v>
      </c>
      <c r="N354" s="40" t="s">
        <v>279</v>
      </c>
      <c r="O354" s="34" t="s">
        <v>195</v>
      </c>
      <c r="P354" s="40"/>
      <c r="Q354" s="40"/>
      <c r="R354" s="40"/>
      <c r="S354" s="38" t="s">
        <v>202</v>
      </c>
      <c r="T354" s="38" t="s">
        <v>976</v>
      </c>
      <c r="U354" s="38">
        <v>40</v>
      </c>
      <c r="V354" s="38" t="s">
        <v>91</v>
      </c>
      <c r="W354" s="32" t="s">
        <v>205</v>
      </c>
      <c r="X354" s="38" t="s">
        <v>962</v>
      </c>
      <c r="Y354" s="38" t="s">
        <v>217</v>
      </c>
      <c r="Z354" s="38" t="s">
        <v>217</v>
      </c>
      <c r="AA354" s="38" t="s">
        <v>298</v>
      </c>
      <c r="AB354" s="38"/>
      <c r="AC354" s="38" t="s">
        <v>184</v>
      </c>
      <c r="AD354" s="38" t="s">
        <v>100</v>
      </c>
      <c r="AE354" s="38" t="s">
        <v>234</v>
      </c>
      <c r="AF354" s="38" t="s">
        <v>221</v>
      </c>
      <c r="AG354" s="38" t="s">
        <v>228</v>
      </c>
      <c r="AH354" s="38"/>
      <c r="AI354" s="38" t="s">
        <v>235</v>
      </c>
      <c r="AJ354" s="38"/>
      <c r="AK354" s="38"/>
      <c r="AL354" s="38"/>
      <c r="AM354" s="38"/>
      <c r="AN354" s="41"/>
      <c r="AO354" s="41"/>
      <c r="AP354" s="41"/>
      <c r="AQ354" s="38"/>
      <c r="AR354" s="38"/>
      <c r="AS354" s="38"/>
      <c r="AT354" s="38"/>
      <c r="AU354" s="38"/>
      <c r="AV354" s="38"/>
      <c r="AW354" s="38" t="s">
        <v>266</v>
      </c>
      <c r="AX354" s="38" t="s">
        <v>266</v>
      </c>
      <c r="AY354" s="38" t="s">
        <v>267</v>
      </c>
      <c r="AZ354" s="38" t="s">
        <v>270</v>
      </c>
      <c r="BA354" s="38" t="s">
        <v>273</v>
      </c>
      <c r="BB354" s="38"/>
      <c r="BC354" s="38"/>
      <c r="BD354" s="38" t="s">
        <v>266</v>
      </c>
      <c r="BE354" s="59" t="s">
        <v>266</v>
      </c>
    </row>
    <row r="355" spans="1:57" ht="16.5" customHeight="1" x14ac:dyDescent="0.25">
      <c r="A355" s="32">
        <v>357</v>
      </c>
      <c r="B355" s="42">
        <v>1224118</v>
      </c>
      <c r="C355" s="43" t="s">
        <v>305</v>
      </c>
      <c r="D355" s="42" t="s">
        <v>977</v>
      </c>
      <c r="E355" s="42" t="s">
        <v>533</v>
      </c>
      <c r="F355" s="23"/>
      <c r="G355" s="42" t="s">
        <v>350</v>
      </c>
      <c r="H355" s="23" t="str">
        <f>VLOOKUP(G355,Sheet1!$A$22:$B$35,2)</f>
        <v>Công nghệ ô tô</v>
      </c>
      <c r="I355" s="42" t="s">
        <v>190</v>
      </c>
      <c r="J355" s="44" t="s">
        <v>192</v>
      </c>
      <c r="K355" s="33" t="b">
        <f>IF(AND(J355="Nữ",OR(N355="Khá",N355="Giỏi")),"học bổng")</f>
        <v>0</v>
      </c>
      <c r="L355" s="42">
        <v>1994</v>
      </c>
      <c r="M355" s="23">
        <f t="shared" si="5"/>
        <v>24</v>
      </c>
      <c r="N355" s="44" t="s">
        <v>280</v>
      </c>
      <c r="O355" s="34" t="s">
        <v>196</v>
      </c>
      <c r="P355" s="44"/>
      <c r="Q355" s="44"/>
      <c r="R355" s="44"/>
      <c r="S355" s="43" t="s">
        <v>209</v>
      </c>
      <c r="T355" s="43" t="s">
        <v>978</v>
      </c>
      <c r="U355" s="43">
        <v>40</v>
      </c>
      <c r="V355" s="43" t="s">
        <v>92</v>
      </c>
      <c r="W355" s="32" t="s">
        <v>205</v>
      </c>
      <c r="X355" s="43" t="s">
        <v>855</v>
      </c>
      <c r="Y355" s="43" t="s">
        <v>217</v>
      </c>
      <c r="Z355" s="43" t="s">
        <v>213</v>
      </c>
      <c r="AA355" s="43" t="s">
        <v>296</v>
      </c>
      <c r="AB355" s="43"/>
      <c r="AC355" s="43" t="s">
        <v>186</v>
      </c>
      <c r="AD355" s="43" t="s">
        <v>99</v>
      </c>
      <c r="AE355" s="43" t="s">
        <v>235</v>
      </c>
      <c r="AF355" s="43"/>
      <c r="AG355" s="43" t="s">
        <v>330</v>
      </c>
      <c r="AH355" s="43" t="s">
        <v>979</v>
      </c>
      <c r="AI355" s="43" t="s">
        <v>235</v>
      </c>
      <c r="AJ355" s="43"/>
      <c r="AK355" s="43"/>
      <c r="AL355" s="43"/>
      <c r="AM355" s="43"/>
      <c r="AN355" s="45"/>
      <c r="AO355" s="45"/>
      <c r="AP355" s="45"/>
      <c r="AQ355" s="43"/>
      <c r="AR355" s="43"/>
      <c r="AS355" s="43"/>
      <c r="AT355" s="43"/>
      <c r="AU355" s="43"/>
      <c r="AV355" s="43"/>
      <c r="AW355" s="43" t="s">
        <v>266</v>
      </c>
      <c r="AX355" s="43" t="s">
        <v>266</v>
      </c>
      <c r="AY355" s="43" t="s">
        <v>265</v>
      </c>
      <c r="AZ355" s="43" t="s">
        <v>270</v>
      </c>
      <c r="BA355" s="43"/>
      <c r="BB355" s="43"/>
      <c r="BC355" s="43"/>
      <c r="BD355" s="43" t="s">
        <v>265</v>
      </c>
      <c r="BE355" s="60" t="s">
        <v>265</v>
      </c>
    </row>
    <row r="356" spans="1:57" ht="16.5" customHeight="1" x14ac:dyDescent="0.25">
      <c r="A356" s="32">
        <v>358</v>
      </c>
      <c r="B356" s="37">
        <v>1224116</v>
      </c>
      <c r="C356" s="38" t="s">
        <v>476</v>
      </c>
      <c r="D356" s="37" t="s">
        <v>324</v>
      </c>
      <c r="E356" s="37" t="s">
        <v>315</v>
      </c>
      <c r="F356" s="23"/>
      <c r="G356" s="37" t="s">
        <v>350</v>
      </c>
      <c r="H356" s="23" t="str">
        <f>VLOOKUP(G356,Sheet1!$A$22:$B$35,2)</f>
        <v>Công nghệ ô tô</v>
      </c>
      <c r="I356" s="37" t="s">
        <v>190</v>
      </c>
      <c r="J356" s="40" t="s">
        <v>192</v>
      </c>
      <c r="K356" s="33" t="b">
        <f>IF(AND(J356="Nữ",OR(N356="Khá",N356="Giỏi")),"học bổng")</f>
        <v>0</v>
      </c>
      <c r="L356" s="37">
        <v>1991</v>
      </c>
      <c r="M356" s="23">
        <f t="shared" si="5"/>
        <v>27</v>
      </c>
      <c r="N356" s="40" t="s">
        <v>280</v>
      </c>
      <c r="O356" s="34" t="s">
        <v>195</v>
      </c>
      <c r="P356" s="40"/>
      <c r="Q356" s="40"/>
      <c r="R356" s="40"/>
      <c r="S356" s="38" t="s">
        <v>205</v>
      </c>
      <c r="T356" s="38" t="s">
        <v>980</v>
      </c>
      <c r="U356" s="38">
        <v>40</v>
      </c>
      <c r="V356" s="38" t="s">
        <v>91</v>
      </c>
      <c r="W356" s="32" t="s">
        <v>205</v>
      </c>
      <c r="X356" s="38" t="s">
        <v>962</v>
      </c>
      <c r="Y356" s="38" t="s">
        <v>217</v>
      </c>
      <c r="Z356" s="38" t="s">
        <v>217</v>
      </c>
      <c r="AA356" s="38" t="s">
        <v>298</v>
      </c>
      <c r="AB356" s="38"/>
      <c r="AC356" s="38" t="s">
        <v>184</v>
      </c>
      <c r="AD356" s="38" t="s">
        <v>99</v>
      </c>
      <c r="AE356" s="38" t="s">
        <v>234</v>
      </c>
      <c r="AF356" s="38" t="s">
        <v>221</v>
      </c>
      <c r="AG356" s="38" t="s">
        <v>330</v>
      </c>
      <c r="AH356" s="38" t="s">
        <v>860</v>
      </c>
      <c r="AI356" s="38" t="s">
        <v>235</v>
      </c>
      <c r="AJ356" s="38"/>
      <c r="AK356" s="38"/>
      <c r="AL356" s="38"/>
      <c r="AM356" s="38"/>
      <c r="AN356" s="41"/>
      <c r="AO356" s="41"/>
      <c r="AP356" s="41"/>
      <c r="AQ356" s="38"/>
      <c r="AR356" s="38"/>
      <c r="AS356" s="38"/>
      <c r="AT356" s="38"/>
      <c r="AU356" s="38"/>
      <c r="AV356" s="38"/>
      <c r="AW356" s="38" t="s">
        <v>266</v>
      </c>
      <c r="AX356" s="38" t="s">
        <v>266</v>
      </c>
      <c r="AY356" s="38" t="s">
        <v>266</v>
      </c>
      <c r="AZ356" s="38" t="s">
        <v>270</v>
      </c>
      <c r="BA356" s="38" t="s">
        <v>273</v>
      </c>
      <c r="BB356" s="38"/>
      <c r="BC356" s="38"/>
      <c r="BD356" s="38" t="s">
        <v>266</v>
      </c>
      <c r="BE356" s="59" t="s">
        <v>265</v>
      </c>
    </row>
    <row r="357" spans="1:57" ht="16.5" customHeight="1" x14ac:dyDescent="0.25">
      <c r="A357" s="32">
        <v>359</v>
      </c>
      <c r="B357" s="37">
        <v>1224122</v>
      </c>
      <c r="C357" s="38" t="s">
        <v>485</v>
      </c>
      <c r="D357" s="37" t="s">
        <v>324</v>
      </c>
      <c r="E357" s="37" t="s">
        <v>728</v>
      </c>
      <c r="F357" s="23"/>
      <c r="G357" s="37" t="s">
        <v>350</v>
      </c>
      <c r="H357" s="23" t="str">
        <f>VLOOKUP(G357,Sheet1!$A$22:$B$35,2)</f>
        <v>Công nghệ ô tô</v>
      </c>
      <c r="I357" s="37" t="s">
        <v>190</v>
      </c>
      <c r="J357" s="40" t="s">
        <v>192</v>
      </c>
      <c r="K357" s="33" t="b">
        <f>IF(AND(J357="Nữ",OR(N357="Khá",N357="Giỏi")),"học bổng")</f>
        <v>0</v>
      </c>
      <c r="L357" s="37">
        <v>1991</v>
      </c>
      <c r="M357" s="23">
        <f t="shared" si="5"/>
        <v>27</v>
      </c>
      <c r="N357" s="40" t="s">
        <v>281</v>
      </c>
      <c r="O357" s="34" t="s">
        <v>196</v>
      </c>
      <c r="P357" s="40"/>
      <c r="Q357" s="40"/>
      <c r="R357" s="40"/>
      <c r="S357" s="38" t="s">
        <v>206</v>
      </c>
      <c r="T357" s="38"/>
      <c r="U357" s="38">
        <v>40</v>
      </c>
      <c r="V357" s="38" t="s">
        <v>187</v>
      </c>
      <c r="W357" s="32" t="s">
        <v>205</v>
      </c>
      <c r="X357" s="38" t="s">
        <v>981</v>
      </c>
      <c r="Y357" s="38" t="s">
        <v>217</v>
      </c>
      <c r="Z357" s="38" t="s">
        <v>213</v>
      </c>
      <c r="AA357" s="38" t="s">
        <v>298</v>
      </c>
      <c r="AB357" s="38"/>
      <c r="AC357" s="38" t="s">
        <v>185</v>
      </c>
      <c r="AD357" s="38" t="s">
        <v>99</v>
      </c>
      <c r="AE357" s="38" t="s">
        <v>234</v>
      </c>
      <c r="AF357" s="38" t="s">
        <v>219</v>
      </c>
      <c r="AG357" s="38" t="s">
        <v>330</v>
      </c>
      <c r="AH357" s="38" t="s">
        <v>982</v>
      </c>
      <c r="AI357" s="38" t="s">
        <v>235</v>
      </c>
      <c r="AJ357" s="38"/>
      <c r="AK357" s="38"/>
      <c r="AL357" s="38"/>
      <c r="AM357" s="38"/>
      <c r="AN357" s="41"/>
      <c r="AO357" s="41"/>
      <c r="AP357" s="41"/>
      <c r="AQ357" s="38"/>
      <c r="AR357" s="38"/>
      <c r="AS357" s="38"/>
      <c r="AT357" s="38"/>
      <c r="AU357" s="38"/>
      <c r="AV357" s="38"/>
      <c r="AW357" s="38" t="s">
        <v>266</v>
      </c>
      <c r="AX357" s="38" t="s">
        <v>266</v>
      </c>
      <c r="AY357" s="38" t="s">
        <v>266</v>
      </c>
      <c r="AZ357" s="38" t="s">
        <v>271</v>
      </c>
      <c r="BA357" s="38" t="s">
        <v>273</v>
      </c>
      <c r="BB357" s="38"/>
      <c r="BC357" s="38"/>
      <c r="BD357" s="38" t="s">
        <v>266</v>
      </c>
      <c r="BE357" s="59" t="s">
        <v>265</v>
      </c>
    </row>
    <row r="358" spans="1:57" ht="16.5" customHeight="1" x14ac:dyDescent="0.25">
      <c r="A358" s="32">
        <v>360</v>
      </c>
      <c r="B358" s="37">
        <v>1224103</v>
      </c>
      <c r="C358" s="38" t="s">
        <v>415</v>
      </c>
      <c r="D358" s="37" t="s">
        <v>844</v>
      </c>
      <c r="E358" s="37" t="s">
        <v>635</v>
      </c>
      <c r="F358" s="23"/>
      <c r="G358" s="37" t="s">
        <v>350</v>
      </c>
      <c r="H358" s="23" t="str">
        <f>VLOOKUP(G358,Sheet1!$A$22:$B$35,2)</f>
        <v>Công nghệ ô tô</v>
      </c>
      <c r="I358" s="37" t="s">
        <v>190</v>
      </c>
      <c r="J358" s="40" t="s">
        <v>192</v>
      </c>
      <c r="K358" s="33" t="b">
        <f>IF(AND(J358="Nữ",OR(N358="Khá",N358="Giỏi")),"học bổng")</f>
        <v>0</v>
      </c>
      <c r="L358" s="37">
        <v>1993</v>
      </c>
      <c r="M358" s="23">
        <f t="shared" si="5"/>
        <v>25</v>
      </c>
      <c r="N358" s="40" t="s">
        <v>280</v>
      </c>
      <c r="O358" s="34" t="s">
        <v>197</v>
      </c>
      <c r="P358" s="40"/>
      <c r="Q358" s="40"/>
      <c r="R358" s="40"/>
      <c r="S358" s="38" t="s">
        <v>203</v>
      </c>
      <c r="T358" s="38"/>
      <c r="U358" s="38">
        <v>40</v>
      </c>
      <c r="V358" s="38" t="s">
        <v>91</v>
      </c>
      <c r="W358" s="32" t="s">
        <v>205</v>
      </c>
      <c r="X358" s="38" t="s">
        <v>962</v>
      </c>
      <c r="Y358" s="38" t="s">
        <v>217</v>
      </c>
      <c r="Z358" s="38" t="s">
        <v>213</v>
      </c>
      <c r="AA358" s="38" t="s">
        <v>296</v>
      </c>
      <c r="AB358" s="38"/>
      <c r="AC358" s="38" t="s">
        <v>93</v>
      </c>
      <c r="AD358" s="38" t="s">
        <v>99</v>
      </c>
      <c r="AE358" s="38" t="s">
        <v>235</v>
      </c>
      <c r="AF358" s="38"/>
      <c r="AG358" s="38" t="s">
        <v>330</v>
      </c>
      <c r="AH358" s="38" t="s">
        <v>860</v>
      </c>
      <c r="AI358" s="38" t="s">
        <v>234</v>
      </c>
      <c r="AJ358" s="38" t="s">
        <v>837</v>
      </c>
      <c r="AK358" s="38" t="s">
        <v>188</v>
      </c>
      <c r="AL358" s="38"/>
      <c r="AM358" s="38"/>
      <c r="AN358" s="41"/>
      <c r="AO358" s="41"/>
      <c r="AP358" s="41"/>
      <c r="AQ358" s="38"/>
      <c r="AR358" s="38" t="s">
        <v>259</v>
      </c>
      <c r="AS358" s="38"/>
      <c r="AT358" s="38"/>
      <c r="AU358" s="38"/>
      <c r="AV358" s="38" t="s">
        <v>130</v>
      </c>
      <c r="AW358" s="38" t="s">
        <v>266</v>
      </c>
      <c r="AX358" s="38" t="s">
        <v>266</v>
      </c>
      <c r="AY358" s="38" t="s">
        <v>266</v>
      </c>
      <c r="AZ358" s="38" t="s">
        <v>271</v>
      </c>
      <c r="BA358" s="38" t="s">
        <v>273</v>
      </c>
      <c r="BB358" s="38"/>
      <c r="BC358" s="38"/>
      <c r="BD358" s="38" t="s">
        <v>265</v>
      </c>
      <c r="BE358" s="59" t="s">
        <v>266</v>
      </c>
    </row>
    <row r="359" spans="1:57" ht="16.5" customHeight="1" x14ac:dyDescent="0.25">
      <c r="A359" s="32">
        <v>361</v>
      </c>
      <c r="B359" s="37">
        <v>1224124</v>
      </c>
      <c r="C359" s="38" t="s">
        <v>743</v>
      </c>
      <c r="D359" s="37" t="s">
        <v>324</v>
      </c>
      <c r="E359" s="37" t="s">
        <v>570</v>
      </c>
      <c r="F359" s="23"/>
      <c r="G359" s="37" t="s">
        <v>350</v>
      </c>
      <c r="H359" s="23" t="str">
        <f>VLOOKUP(G359,Sheet1!$A$22:$B$35,2)</f>
        <v>Công nghệ ô tô</v>
      </c>
      <c r="I359" s="37" t="s">
        <v>190</v>
      </c>
      <c r="J359" s="40" t="s">
        <v>192</v>
      </c>
      <c r="K359" s="33" t="b">
        <f>IF(AND(J359="Nữ",OR(N359="Khá",N359="Giỏi")),"học bổng")</f>
        <v>0</v>
      </c>
      <c r="L359" s="37">
        <v>1991</v>
      </c>
      <c r="M359" s="23">
        <f t="shared" si="5"/>
        <v>27</v>
      </c>
      <c r="N359" s="40" t="s">
        <v>280</v>
      </c>
      <c r="O359" s="34" t="s">
        <v>195</v>
      </c>
      <c r="P359" s="40"/>
      <c r="Q359" s="40"/>
      <c r="R359" s="40"/>
      <c r="S359" s="38" t="s">
        <v>209</v>
      </c>
      <c r="T359" s="38"/>
      <c r="U359" s="38">
        <v>40</v>
      </c>
      <c r="V359" s="38" t="s">
        <v>91</v>
      </c>
      <c r="W359" s="32" t="s">
        <v>205</v>
      </c>
      <c r="X359" s="38" t="s">
        <v>962</v>
      </c>
      <c r="Y359" s="38" t="s">
        <v>217</v>
      </c>
      <c r="Z359" s="38" t="s">
        <v>213</v>
      </c>
      <c r="AA359" s="38" t="s">
        <v>296</v>
      </c>
      <c r="AB359" s="38"/>
      <c r="AC359" s="38" t="s">
        <v>184</v>
      </c>
      <c r="AD359" s="38" t="s">
        <v>102</v>
      </c>
      <c r="AE359" s="38" t="s">
        <v>235</v>
      </c>
      <c r="AF359" s="38"/>
      <c r="AG359" s="38" t="s">
        <v>229</v>
      </c>
      <c r="AH359" s="38"/>
      <c r="AI359" s="38" t="s">
        <v>235</v>
      </c>
      <c r="AJ359" s="38"/>
      <c r="AK359" s="38"/>
      <c r="AL359" s="38"/>
      <c r="AM359" s="38"/>
      <c r="AN359" s="41"/>
      <c r="AO359" s="41"/>
      <c r="AP359" s="41"/>
      <c r="AQ359" s="38"/>
      <c r="AR359" s="38"/>
      <c r="AS359" s="38"/>
      <c r="AT359" s="38"/>
      <c r="AU359" s="38"/>
      <c r="AV359" s="38"/>
      <c r="AW359" s="38" t="s">
        <v>265</v>
      </c>
      <c r="AX359" s="38" t="s">
        <v>265</v>
      </c>
      <c r="AY359" s="38" t="s">
        <v>266</v>
      </c>
      <c r="AZ359" s="38" t="s">
        <v>271</v>
      </c>
      <c r="BA359" s="38" t="s">
        <v>170</v>
      </c>
      <c r="BB359" s="38"/>
      <c r="BC359" s="38"/>
      <c r="BD359" s="38" t="s">
        <v>266</v>
      </c>
      <c r="BE359" s="59" t="s">
        <v>266</v>
      </c>
    </row>
    <row r="360" spans="1:57" ht="16.5" customHeight="1" x14ac:dyDescent="0.25">
      <c r="A360" s="32">
        <v>362</v>
      </c>
      <c r="B360" s="37">
        <v>1224104</v>
      </c>
      <c r="C360" s="38" t="s">
        <v>487</v>
      </c>
      <c r="D360" s="37" t="s">
        <v>370</v>
      </c>
      <c r="E360" s="37" t="s">
        <v>411</v>
      </c>
      <c r="F360" s="23"/>
      <c r="G360" s="37" t="s">
        <v>350</v>
      </c>
      <c r="H360" s="23" t="str">
        <f>VLOOKUP(G360,Sheet1!$A$22:$B$35,2)</f>
        <v>Công nghệ ô tô</v>
      </c>
      <c r="I360" s="37" t="s">
        <v>190</v>
      </c>
      <c r="J360" s="40" t="s">
        <v>192</v>
      </c>
      <c r="K360" s="33" t="b">
        <f>IF(AND(J360="Nữ",OR(N360="Khá",N360="Giỏi")),"học bổng")</f>
        <v>0</v>
      </c>
      <c r="L360" s="37">
        <v>1989</v>
      </c>
      <c r="M360" s="23">
        <f t="shared" si="5"/>
        <v>29</v>
      </c>
      <c r="N360" s="40" t="s">
        <v>280</v>
      </c>
      <c r="O360" s="34" t="s">
        <v>195</v>
      </c>
      <c r="P360" s="40"/>
      <c r="Q360" s="40"/>
      <c r="R360" s="40"/>
      <c r="S360" s="38" t="s">
        <v>205</v>
      </c>
      <c r="T360" s="38" t="s">
        <v>983</v>
      </c>
      <c r="U360" s="38">
        <v>40</v>
      </c>
      <c r="V360" s="38" t="s">
        <v>91</v>
      </c>
      <c r="W360" s="32" t="s">
        <v>205</v>
      </c>
      <c r="X360" s="38" t="s">
        <v>962</v>
      </c>
      <c r="Y360" s="38" t="s">
        <v>217</v>
      </c>
      <c r="Z360" s="38" t="s">
        <v>213</v>
      </c>
      <c r="AA360" s="38" t="s">
        <v>296</v>
      </c>
      <c r="AB360" s="38"/>
      <c r="AC360" s="38" t="s">
        <v>184</v>
      </c>
      <c r="AD360" s="38" t="s">
        <v>100</v>
      </c>
      <c r="AE360" s="38" t="s">
        <v>235</v>
      </c>
      <c r="AF360" s="38"/>
      <c r="AG360" s="38" t="s">
        <v>229</v>
      </c>
      <c r="AH360" s="38"/>
      <c r="AI360" s="38" t="s">
        <v>235</v>
      </c>
      <c r="AJ360" s="38"/>
      <c r="AK360" s="38"/>
      <c r="AL360" s="38"/>
      <c r="AM360" s="38"/>
      <c r="AN360" s="41"/>
      <c r="AO360" s="41"/>
      <c r="AP360" s="41"/>
      <c r="AQ360" s="38"/>
      <c r="AR360" s="38"/>
      <c r="AS360" s="38"/>
      <c r="AT360" s="38"/>
      <c r="AU360" s="38"/>
      <c r="AV360" s="38"/>
      <c r="AW360" s="38" t="s">
        <v>265</v>
      </c>
      <c r="AX360" s="38" t="s">
        <v>266</v>
      </c>
      <c r="AY360" s="38" t="s">
        <v>265</v>
      </c>
      <c r="AZ360" s="38" t="s">
        <v>271</v>
      </c>
      <c r="BA360" s="38" t="s">
        <v>273</v>
      </c>
      <c r="BB360" s="38"/>
      <c r="BC360" s="38"/>
      <c r="BD360" s="38" t="s">
        <v>266</v>
      </c>
      <c r="BE360" s="59" t="s">
        <v>266</v>
      </c>
    </row>
    <row r="361" spans="1:57" ht="16.5" customHeight="1" x14ac:dyDescent="0.25">
      <c r="A361" s="32">
        <v>363</v>
      </c>
      <c r="B361" s="37">
        <v>1224117</v>
      </c>
      <c r="C361" s="38" t="s">
        <v>984</v>
      </c>
      <c r="D361" s="37" t="s">
        <v>985</v>
      </c>
      <c r="E361" s="37" t="s">
        <v>539</v>
      </c>
      <c r="F361" s="23"/>
      <c r="G361" s="37" t="s">
        <v>350</v>
      </c>
      <c r="H361" s="23" t="str">
        <f>VLOOKUP(G361,Sheet1!$A$22:$B$35,2)</f>
        <v>Công nghệ ô tô</v>
      </c>
      <c r="I361" s="37" t="s">
        <v>190</v>
      </c>
      <c r="J361" s="40" t="s">
        <v>192</v>
      </c>
      <c r="K361" s="33" t="b">
        <f>IF(AND(J361="Nữ",OR(N361="Khá",N361="Giỏi")),"học bổng")</f>
        <v>0</v>
      </c>
      <c r="L361" s="37">
        <v>1992</v>
      </c>
      <c r="M361" s="23">
        <f t="shared" si="5"/>
        <v>26</v>
      </c>
      <c r="N361" s="40" t="s">
        <v>280</v>
      </c>
      <c r="O361" s="34" t="s">
        <v>195</v>
      </c>
      <c r="P361" s="40"/>
      <c r="Q361" s="40"/>
      <c r="R361" s="40"/>
      <c r="S361" s="38" t="s">
        <v>205</v>
      </c>
      <c r="T361" s="38" t="s">
        <v>986</v>
      </c>
      <c r="U361" s="38">
        <v>40</v>
      </c>
      <c r="V361" s="38" t="s">
        <v>92</v>
      </c>
      <c r="W361" s="32" t="s">
        <v>205</v>
      </c>
      <c r="X361" s="38" t="s">
        <v>962</v>
      </c>
      <c r="Y361" s="38" t="s">
        <v>213</v>
      </c>
      <c r="Z361" s="38" t="s">
        <v>213</v>
      </c>
      <c r="AA361" s="38" t="s">
        <v>296</v>
      </c>
      <c r="AB361" s="38"/>
      <c r="AC361" s="38" t="s">
        <v>93</v>
      </c>
      <c r="AD361" s="38" t="s">
        <v>99</v>
      </c>
      <c r="AE361" s="38" t="s">
        <v>235</v>
      </c>
      <c r="AF361" s="38"/>
      <c r="AG361" s="38" t="s">
        <v>330</v>
      </c>
      <c r="AH361" s="38" t="s">
        <v>860</v>
      </c>
      <c r="AI361" s="38" t="s">
        <v>235</v>
      </c>
      <c r="AJ361" s="38"/>
      <c r="AK361" s="38"/>
      <c r="AL361" s="38"/>
      <c r="AM361" s="38"/>
      <c r="AN361" s="41"/>
      <c r="AO361" s="41"/>
      <c r="AP361" s="41"/>
      <c r="AQ361" s="38"/>
      <c r="AR361" s="38"/>
      <c r="AS361" s="38"/>
      <c r="AT361" s="38"/>
      <c r="AU361" s="38"/>
      <c r="AV361" s="38"/>
      <c r="AW361" s="38" t="s">
        <v>265</v>
      </c>
      <c r="AX361" s="38" t="s">
        <v>266</v>
      </c>
      <c r="AY361" s="38" t="s">
        <v>265</v>
      </c>
      <c r="AZ361" s="38"/>
      <c r="BA361" s="38" t="s">
        <v>272</v>
      </c>
      <c r="BB361" s="38" t="s">
        <v>273</v>
      </c>
      <c r="BC361" s="38"/>
      <c r="BD361" s="38" t="s">
        <v>266</v>
      </c>
      <c r="BE361" s="59" t="s">
        <v>266</v>
      </c>
    </row>
    <row r="362" spans="1:57" ht="16.5" customHeight="1" x14ac:dyDescent="0.25">
      <c r="A362" s="32">
        <v>364</v>
      </c>
      <c r="B362" s="37">
        <v>1224119</v>
      </c>
      <c r="C362" s="38" t="s">
        <v>418</v>
      </c>
      <c r="D362" s="37" t="s">
        <v>987</v>
      </c>
      <c r="E362" s="37" t="s">
        <v>988</v>
      </c>
      <c r="F362" s="23"/>
      <c r="G362" s="37" t="s">
        <v>350</v>
      </c>
      <c r="H362" s="23" t="str">
        <f>VLOOKUP(G362,Sheet1!$A$22:$B$35,2)</f>
        <v>Công nghệ ô tô</v>
      </c>
      <c r="I362" s="37" t="s">
        <v>190</v>
      </c>
      <c r="J362" s="40" t="s">
        <v>192</v>
      </c>
      <c r="K362" s="33" t="b">
        <f>IF(AND(J362="Nữ",OR(N362="Khá",N362="Giỏi")),"học bổng")</f>
        <v>0</v>
      </c>
      <c r="L362" s="37">
        <v>1991</v>
      </c>
      <c r="M362" s="23">
        <f t="shared" si="5"/>
        <v>27</v>
      </c>
      <c r="N362" s="40" t="s">
        <v>279</v>
      </c>
      <c r="O362" s="34" t="s">
        <v>195</v>
      </c>
      <c r="P362" s="40"/>
      <c r="Q362" s="40"/>
      <c r="R362" s="40"/>
      <c r="S362" s="38" t="s">
        <v>205</v>
      </c>
      <c r="T362" s="38" t="s">
        <v>989</v>
      </c>
      <c r="U362" s="38">
        <v>40</v>
      </c>
      <c r="V362" s="38" t="s">
        <v>90</v>
      </c>
      <c r="W362" s="32" t="s">
        <v>1118</v>
      </c>
      <c r="X362" s="38"/>
      <c r="Y362" s="38" t="s">
        <v>217</v>
      </c>
      <c r="Z362" s="38" t="s">
        <v>213</v>
      </c>
      <c r="AA362" s="38" t="s">
        <v>296</v>
      </c>
      <c r="AB362" s="38"/>
      <c r="AC362" s="38" t="s">
        <v>184</v>
      </c>
      <c r="AD362" s="38" t="s">
        <v>99</v>
      </c>
      <c r="AE362" s="38" t="s">
        <v>235</v>
      </c>
      <c r="AF362" s="38"/>
      <c r="AG362" s="38" t="s">
        <v>229</v>
      </c>
      <c r="AH362" s="38"/>
      <c r="AI362" s="38" t="s">
        <v>235</v>
      </c>
      <c r="AJ362" s="38"/>
      <c r="AK362" s="38"/>
      <c r="AL362" s="38"/>
      <c r="AM362" s="38"/>
      <c r="AN362" s="41"/>
      <c r="AO362" s="41"/>
      <c r="AP362" s="41"/>
      <c r="AQ362" s="38"/>
      <c r="AR362" s="38"/>
      <c r="AS362" s="38"/>
      <c r="AT362" s="38"/>
      <c r="AU362" s="38"/>
      <c r="AV362" s="38"/>
      <c r="AW362" s="38" t="s">
        <v>265</v>
      </c>
      <c r="AX362" s="38" t="s">
        <v>266</v>
      </c>
      <c r="AY362" s="38" t="s">
        <v>265</v>
      </c>
      <c r="AZ362" s="38" t="s">
        <v>271</v>
      </c>
      <c r="BA362" s="38" t="s">
        <v>273</v>
      </c>
      <c r="BB362" s="38"/>
      <c r="BC362" s="38"/>
      <c r="BD362" s="38" t="s">
        <v>266</v>
      </c>
      <c r="BE362" s="59" t="s">
        <v>266</v>
      </c>
    </row>
    <row r="363" spans="1:57" ht="16.5" customHeight="1" x14ac:dyDescent="0.25">
      <c r="A363" s="32">
        <v>365</v>
      </c>
      <c r="B363" s="37">
        <v>1224114</v>
      </c>
      <c r="C363" s="38" t="s">
        <v>305</v>
      </c>
      <c r="D363" s="37" t="s">
        <v>315</v>
      </c>
      <c r="E363" s="37" t="s">
        <v>192</v>
      </c>
      <c r="F363" s="23"/>
      <c r="G363" s="37" t="s">
        <v>350</v>
      </c>
      <c r="H363" s="23" t="str">
        <f>VLOOKUP(G363,Sheet1!$A$22:$B$35,2)</f>
        <v>Công nghệ ô tô</v>
      </c>
      <c r="I363" s="37" t="s">
        <v>190</v>
      </c>
      <c r="J363" s="40" t="s">
        <v>192</v>
      </c>
      <c r="K363" s="33" t="b">
        <f>IF(AND(J363="Nữ",OR(N363="Khá",N363="Giỏi")),"học bổng")</f>
        <v>0</v>
      </c>
      <c r="L363" s="37">
        <v>1994</v>
      </c>
      <c r="M363" s="23">
        <f t="shared" si="5"/>
        <v>24</v>
      </c>
      <c r="N363" s="40" t="s">
        <v>279</v>
      </c>
      <c r="O363" s="34" t="s">
        <v>195</v>
      </c>
      <c r="P363" s="40"/>
      <c r="Q363" s="40"/>
      <c r="R363" s="40"/>
      <c r="S363" s="38" t="s">
        <v>202</v>
      </c>
      <c r="T363" s="38"/>
      <c r="U363" s="38">
        <v>40</v>
      </c>
      <c r="V363" s="38" t="s">
        <v>91</v>
      </c>
      <c r="W363" s="32" t="s">
        <v>1118</v>
      </c>
      <c r="X363" s="38"/>
      <c r="Y363" s="38" t="s">
        <v>217</v>
      </c>
      <c r="Z363" s="38" t="s">
        <v>213</v>
      </c>
      <c r="AA363" s="38" t="s">
        <v>297</v>
      </c>
      <c r="AB363" s="38"/>
      <c r="AC363" s="38" t="s">
        <v>93</v>
      </c>
      <c r="AD363" s="38" t="s">
        <v>100</v>
      </c>
      <c r="AE363" s="38" t="s">
        <v>235</v>
      </c>
      <c r="AF363" s="38"/>
      <c r="AG363" s="38" t="s">
        <v>229</v>
      </c>
      <c r="AH363" s="38"/>
      <c r="AI363" s="38" t="s">
        <v>235</v>
      </c>
      <c r="AJ363" s="38"/>
      <c r="AK363" s="38"/>
      <c r="AL363" s="38"/>
      <c r="AM363" s="38"/>
      <c r="AN363" s="41"/>
      <c r="AO363" s="41"/>
      <c r="AP363" s="41"/>
      <c r="AQ363" s="38"/>
      <c r="AR363" s="38"/>
      <c r="AS363" s="38"/>
      <c r="AT363" s="38"/>
      <c r="AU363" s="38"/>
      <c r="AV363" s="38"/>
      <c r="AW363" s="38" t="s">
        <v>265</v>
      </c>
      <c r="AX363" s="38" t="s">
        <v>266</v>
      </c>
      <c r="AY363" s="38" t="s">
        <v>267</v>
      </c>
      <c r="AZ363" s="38" t="s">
        <v>272</v>
      </c>
      <c r="BA363" s="38"/>
      <c r="BB363" s="38"/>
      <c r="BC363" s="38"/>
      <c r="BD363" s="38" t="s">
        <v>266</v>
      </c>
      <c r="BE363" s="59" t="s">
        <v>267</v>
      </c>
    </row>
    <row r="364" spans="1:57" ht="16.5" customHeight="1" x14ac:dyDescent="0.25">
      <c r="A364" s="32">
        <v>366</v>
      </c>
      <c r="B364" s="37">
        <v>1224106</v>
      </c>
      <c r="C364" s="38" t="s">
        <v>305</v>
      </c>
      <c r="D364" s="37" t="s">
        <v>315</v>
      </c>
      <c r="E364" s="37" t="s">
        <v>426</v>
      </c>
      <c r="F364" s="23"/>
      <c r="G364" s="37" t="s">
        <v>350</v>
      </c>
      <c r="H364" s="23" t="str">
        <f>VLOOKUP(G364,Sheet1!$A$22:$B$35,2)</f>
        <v>Công nghệ ô tô</v>
      </c>
      <c r="I364" s="37" t="s">
        <v>190</v>
      </c>
      <c r="J364" s="40" t="s">
        <v>192</v>
      </c>
      <c r="K364" s="33" t="b">
        <f>IF(AND(J364="Nữ",OR(N364="Khá",N364="Giỏi")),"học bổng")</f>
        <v>0</v>
      </c>
      <c r="L364" s="37">
        <v>1994</v>
      </c>
      <c r="M364" s="23">
        <f t="shared" si="5"/>
        <v>24</v>
      </c>
      <c r="N364" s="40" t="s">
        <v>279</v>
      </c>
      <c r="O364" s="34" t="s">
        <v>195</v>
      </c>
      <c r="P364" s="40"/>
      <c r="Q364" s="40"/>
      <c r="R364" s="40"/>
      <c r="S364" s="38" t="s">
        <v>205</v>
      </c>
      <c r="T364" s="38" t="s">
        <v>986</v>
      </c>
      <c r="U364" s="38">
        <v>40</v>
      </c>
      <c r="V364" s="38" t="s">
        <v>91</v>
      </c>
      <c r="W364" s="32" t="s">
        <v>205</v>
      </c>
      <c r="X364" s="38" t="s">
        <v>990</v>
      </c>
      <c r="Y364" s="38" t="s">
        <v>217</v>
      </c>
      <c r="Z364" s="38" t="s">
        <v>213</v>
      </c>
      <c r="AA364" s="38" t="s">
        <v>296</v>
      </c>
      <c r="AB364" s="38"/>
      <c r="AC364" s="38" t="s">
        <v>93</v>
      </c>
      <c r="AD364" s="38" t="s">
        <v>99</v>
      </c>
      <c r="AE364" s="38" t="s">
        <v>235</v>
      </c>
      <c r="AF364" s="38"/>
      <c r="AG364" s="38" t="s">
        <v>229</v>
      </c>
      <c r="AH364" s="38"/>
      <c r="AI364" s="38" t="s">
        <v>235</v>
      </c>
      <c r="AJ364" s="38"/>
      <c r="AK364" s="38"/>
      <c r="AL364" s="38"/>
      <c r="AM364" s="38"/>
      <c r="AN364" s="41"/>
      <c r="AO364" s="41"/>
      <c r="AP364" s="41"/>
      <c r="AQ364" s="38"/>
      <c r="AR364" s="38"/>
      <c r="AS364" s="38"/>
      <c r="AT364" s="38"/>
      <c r="AU364" s="38"/>
      <c r="AV364" s="38"/>
      <c r="AW364" s="38" t="s">
        <v>266</v>
      </c>
      <c r="AX364" s="38" t="s">
        <v>265</v>
      </c>
      <c r="AY364" s="38" t="s">
        <v>265</v>
      </c>
      <c r="AZ364" s="38" t="s">
        <v>270</v>
      </c>
      <c r="BA364" s="38" t="s">
        <v>273</v>
      </c>
      <c r="BB364" s="38"/>
      <c r="BC364" s="38"/>
      <c r="BD364" s="38" t="s">
        <v>266</v>
      </c>
      <c r="BE364" s="59" t="s">
        <v>266</v>
      </c>
    </row>
    <row r="365" spans="1:57" ht="16.5" customHeight="1" x14ac:dyDescent="0.25">
      <c r="A365" s="32">
        <v>367</v>
      </c>
      <c r="B365" s="37">
        <v>1224107</v>
      </c>
      <c r="C365" s="38" t="s">
        <v>365</v>
      </c>
      <c r="D365" s="37" t="s">
        <v>407</v>
      </c>
      <c r="E365" s="37" t="s">
        <v>991</v>
      </c>
      <c r="F365" s="23"/>
      <c r="G365" s="37" t="s">
        <v>350</v>
      </c>
      <c r="H365" s="23" t="str">
        <f>VLOOKUP(G365,Sheet1!$A$22:$B$35,2)</f>
        <v>Công nghệ ô tô</v>
      </c>
      <c r="I365" s="37" t="s">
        <v>190</v>
      </c>
      <c r="J365" s="40" t="s">
        <v>192</v>
      </c>
      <c r="K365" s="33" t="b">
        <f>IF(AND(J365="Nữ",OR(N365="Khá",N365="Giỏi")),"học bổng")</f>
        <v>0</v>
      </c>
      <c r="L365" s="37">
        <v>1993</v>
      </c>
      <c r="M365" s="23">
        <f t="shared" si="5"/>
        <v>25</v>
      </c>
      <c r="N365" s="40" t="s">
        <v>279</v>
      </c>
      <c r="O365" s="34" t="s">
        <v>195</v>
      </c>
      <c r="P365" s="40"/>
      <c r="Q365" s="40"/>
      <c r="R365" s="40"/>
      <c r="S365" s="38" t="s">
        <v>206</v>
      </c>
      <c r="T365" s="38"/>
      <c r="U365" s="38">
        <v>40</v>
      </c>
      <c r="V365" s="38" t="s">
        <v>91</v>
      </c>
      <c r="W365" s="32" t="s">
        <v>205</v>
      </c>
      <c r="X365" s="38" t="s">
        <v>962</v>
      </c>
      <c r="Y365" s="38" t="s">
        <v>217</v>
      </c>
      <c r="Z365" s="38" t="s">
        <v>217</v>
      </c>
      <c r="AA365" s="38" t="s">
        <v>298</v>
      </c>
      <c r="AB365" s="38"/>
      <c r="AC365" s="38" t="s">
        <v>184</v>
      </c>
      <c r="AD365" s="38" t="s">
        <v>99</v>
      </c>
      <c r="AE365" s="38" t="s">
        <v>235</v>
      </c>
      <c r="AF365" s="38"/>
      <c r="AG365" s="38" t="s">
        <v>330</v>
      </c>
      <c r="AH365" s="38" t="s">
        <v>860</v>
      </c>
      <c r="AI365" s="38" t="s">
        <v>235</v>
      </c>
      <c r="AJ365" s="38"/>
      <c r="AK365" s="38"/>
      <c r="AL365" s="38"/>
      <c r="AM365" s="38"/>
      <c r="AN365" s="41"/>
      <c r="AO365" s="41"/>
      <c r="AP365" s="41"/>
      <c r="AQ365" s="38"/>
      <c r="AR365" s="38"/>
      <c r="AS365" s="38"/>
      <c r="AT365" s="38"/>
      <c r="AU365" s="38"/>
      <c r="AV365" s="38"/>
      <c r="AW365" s="38" t="s">
        <v>266</v>
      </c>
      <c r="AX365" s="38" t="s">
        <v>266</v>
      </c>
      <c r="AY365" s="38" t="s">
        <v>267</v>
      </c>
      <c r="AZ365" s="38" t="s">
        <v>271</v>
      </c>
      <c r="BA365" s="38"/>
      <c r="BB365" s="38"/>
      <c r="BC365" s="38"/>
      <c r="BD365" s="38" t="s">
        <v>267</v>
      </c>
      <c r="BE365" s="59" t="s">
        <v>267</v>
      </c>
    </row>
    <row r="366" spans="1:57" ht="16.5" customHeight="1" x14ac:dyDescent="0.25">
      <c r="A366" s="32">
        <v>368</v>
      </c>
      <c r="B366" s="42">
        <v>1224115</v>
      </c>
      <c r="C366" s="43" t="s">
        <v>415</v>
      </c>
      <c r="D366" s="42" t="s">
        <v>886</v>
      </c>
      <c r="E366" s="42" t="s">
        <v>992</v>
      </c>
      <c r="F366" s="23"/>
      <c r="G366" s="42" t="s">
        <v>350</v>
      </c>
      <c r="H366" s="23" t="str">
        <f>VLOOKUP(G366,Sheet1!$A$22:$B$35,2)</f>
        <v>Công nghệ ô tô</v>
      </c>
      <c r="I366" s="42" t="s">
        <v>190</v>
      </c>
      <c r="J366" s="44" t="s">
        <v>192</v>
      </c>
      <c r="K366" s="33" t="b">
        <f>IF(AND(J366="Nữ",OR(N366="Khá",N366="Giỏi")),"học bổng")</f>
        <v>0</v>
      </c>
      <c r="L366" s="42">
        <v>1994</v>
      </c>
      <c r="M366" s="23">
        <f t="shared" si="5"/>
        <v>24</v>
      </c>
      <c r="N366" s="44" t="s">
        <v>281</v>
      </c>
      <c r="O366" s="34" t="s">
        <v>195</v>
      </c>
      <c r="P366" s="44"/>
      <c r="Q366" s="44"/>
      <c r="R366" s="44"/>
      <c r="S366" s="43" t="s">
        <v>194</v>
      </c>
      <c r="T366" s="43"/>
      <c r="U366" s="43">
        <v>40</v>
      </c>
      <c r="V366" s="43" t="s">
        <v>92</v>
      </c>
      <c r="W366" s="32" t="s">
        <v>1118</v>
      </c>
      <c r="X366" s="43"/>
      <c r="Y366" s="43" t="s">
        <v>217</v>
      </c>
      <c r="Z366" s="43" t="s">
        <v>213</v>
      </c>
      <c r="AA366" s="43" t="s">
        <v>296</v>
      </c>
      <c r="AB366" s="43"/>
      <c r="AC366" s="43" t="s">
        <v>93</v>
      </c>
      <c r="AD366" s="43" t="s">
        <v>100</v>
      </c>
      <c r="AE366" s="43" t="s">
        <v>235</v>
      </c>
      <c r="AF366" s="43"/>
      <c r="AG366" s="43" t="s">
        <v>229</v>
      </c>
      <c r="AH366" s="43"/>
      <c r="AI366" s="43" t="s">
        <v>235</v>
      </c>
      <c r="AJ366" s="43"/>
      <c r="AK366" s="43"/>
      <c r="AL366" s="43"/>
      <c r="AM366" s="43"/>
      <c r="AN366" s="45"/>
      <c r="AO366" s="45"/>
      <c r="AP366" s="45"/>
      <c r="AQ366" s="43"/>
      <c r="AR366" s="43"/>
      <c r="AS366" s="43"/>
      <c r="AT366" s="43"/>
      <c r="AU366" s="43"/>
      <c r="AV366" s="43"/>
      <c r="AW366" s="43" t="s">
        <v>266</v>
      </c>
      <c r="AX366" s="43" t="s">
        <v>265</v>
      </c>
      <c r="AY366" s="43" t="s">
        <v>265</v>
      </c>
      <c r="AZ366" s="43" t="s">
        <v>271</v>
      </c>
      <c r="BA366" s="43" t="s">
        <v>273</v>
      </c>
      <c r="BB366" s="43"/>
      <c r="BC366" s="43"/>
      <c r="BD366" s="43" t="s">
        <v>266</v>
      </c>
      <c r="BE366" s="60" t="s">
        <v>266</v>
      </c>
    </row>
    <row r="367" spans="1:57" ht="16.5" customHeight="1" x14ac:dyDescent="0.25">
      <c r="A367" s="32">
        <v>369</v>
      </c>
      <c r="B367" s="42">
        <v>1224125</v>
      </c>
      <c r="C367" s="43" t="s">
        <v>305</v>
      </c>
      <c r="D367" s="42" t="s">
        <v>844</v>
      </c>
      <c r="E367" s="42" t="s">
        <v>994</v>
      </c>
      <c r="F367" s="23"/>
      <c r="G367" s="42" t="s">
        <v>350</v>
      </c>
      <c r="H367" s="23" t="str">
        <f>VLOOKUP(G367,Sheet1!$A$22:$B$35,2)</f>
        <v>Công nghệ ô tô</v>
      </c>
      <c r="I367" s="42" t="s">
        <v>190</v>
      </c>
      <c r="J367" s="44" t="s">
        <v>192</v>
      </c>
      <c r="K367" s="33" t="b">
        <f>IF(AND(J367="Nữ",OR(N367="Khá",N367="Giỏi")),"học bổng")</f>
        <v>0</v>
      </c>
      <c r="L367" s="42">
        <v>1992</v>
      </c>
      <c r="M367" s="23">
        <f t="shared" si="5"/>
        <v>26</v>
      </c>
      <c r="N367" s="44" t="s">
        <v>280</v>
      </c>
      <c r="O367" s="34" t="s">
        <v>195</v>
      </c>
      <c r="P367" s="44"/>
      <c r="Q367" s="44"/>
      <c r="R367" s="44"/>
      <c r="S367" s="43" t="s">
        <v>206</v>
      </c>
      <c r="T367" s="43"/>
      <c r="U367" s="43">
        <v>40</v>
      </c>
      <c r="V367" s="43" t="s">
        <v>91</v>
      </c>
      <c r="W367" s="32" t="s">
        <v>1114</v>
      </c>
      <c r="X367" s="43"/>
      <c r="Y367" s="43" t="s">
        <v>214</v>
      </c>
      <c r="Z367" s="43" t="s">
        <v>214</v>
      </c>
      <c r="AA367" s="43" t="s">
        <v>297</v>
      </c>
      <c r="AB367" s="43"/>
      <c r="AC367" s="43" t="s">
        <v>184</v>
      </c>
      <c r="AD367" s="43" t="s">
        <v>100</v>
      </c>
      <c r="AE367" s="43" t="s">
        <v>235</v>
      </c>
      <c r="AF367" s="43"/>
      <c r="AG367" s="43" t="s">
        <v>229</v>
      </c>
      <c r="AH367" s="43"/>
      <c r="AI367" s="43" t="s">
        <v>235</v>
      </c>
      <c r="AJ367" s="43"/>
      <c r="AK367" s="43"/>
      <c r="AL367" s="43"/>
      <c r="AM367" s="43"/>
      <c r="AN367" s="45"/>
      <c r="AO367" s="45"/>
      <c r="AP367" s="45"/>
      <c r="AQ367" s="43"/>
      <c r="AR367" s="43"/>
      <c r="AS367" s="43"/>
      <c r="AT367" s="43"/>
      <c r="AU367" s="43"/>
      <c r="AV367" s="43"/>
      <c r="AW367" s="43" t="s">
        <v>265</v>
      </c>
      <c r="AX367" s="43" t="s">
        <v>266</v>
      </c>
      <c r="AY367" s="43" t="s">
        <v>266</v>
      </c>
      <c r="AZ367" s="43" t="s">
        <v>270</v>
      </c>
      <c r="BA367" s="43"/>
      <c r="BB367" s="43"/>
      <c r="BC367" s="43"/>
      <c r="BD367" s="43" t="s">
        <v>265</v>
      </c>
      <c r="BE367" s="60" t="s">
        <v>265</v>
      </c>
    </row>
    <row r="368" spans="1:57" ht="16.5" customHeight="1" x14ac:dyDescent="0.25">
      <c r="A368" s="32">
        <v>370</v>
      </c>
      <c r="B368" s="37">
        <v>1221031</v>
      </c>
      <c r="C368" s="38" t="s">
        <v>318</v>
      </c>
      <c r="D368" s="37" t="s">
        <v>334</v>
      </c>
      <c r="E368" s="37" t="s">
        <v>913</v>
      </c>
      <c r="F368" s="23"/>
      <c r="G368" s="37" t="s">
        <v>350</v>
      </c>
      <c r="H368" s="23" t="str">
        <f>VLOOKUP(G368,Sheet1!$A$22:$B$35,2)</f>
        <v>Công nghệ ô tô</v>
      </c>
      <c r="I368" s="37" t="s">
        <v>189</v>
      </c>
      <c r="J368" s="40" t="s">
        <v>192</v>
      </c>
      <c r="K368" s="33" t="b">
        <f>IF(AND(J368="Nữ",OR(N368="Khá",N368="Giỏi")),"học bổng")</f>
        <v>0</v>
      </c>
      <c r="L368" s="37">
        <v>1996</v>
      </c>
      <c r="M368" s="23">
        <f t="shared" si="5"/>
        <v>22</v>
      </c>
      <c r="N368" s="40" t="s">
        <v>279</v>
      </c>
      <c r="O368" s="34" t="s">
        <v>195</v>
      </c>
      <c r="P368" s="40"/>
      <c r="Q368" s="40"/>
      <c r="R368" s="40"/>
      <c r="S368" s="38" t="s">
        <v>206</v>
      </c>
      <c r="T368" s="38"/>
      <c r="U368" s="38">
        <v>40</v>
      </c>
      <c r="V368" s="38" t="s">
        <v>91</v>
      </c>
      <c r="W368" s="32" t="s">
        <v>205</v>
      </c>
      <c r="X368" s="38" t="s">
        <v>962</v>
      </c>
      <c r="Y368" s="38" t="s">
        <v>217</v>
      </c>
      <c r="Z368" s="38" t="s">
        <v>213</v>
      </c>
      <c r="AA368" s="38" t="s">
        <v>296</v>
      </c>
      <c r="AB368" s="38"/>
      <c r="AC368" s="38" t="s">
        <v>184</v>
      </c>
      <c r="AD368" s="38" t="s">
        <v>99</v>
      </c>
      <c r="AE368" s="38" t="s">
        <v>235</v>
      </c>
      <c r="AF368" s="38"/>
      <c r="AG368" s="38" t="s">
        <v>229</v>
      </c>
      <c r="AH368" s="38"/>
      <c r="AI368" s="38" t="s">
        <v>235</v>
      </c>
      <c r="AJ368" s="38"/>
      <c r="AK368" s="38"/>
      <c r="AL368" s="38"/>
      <c r="AM368" s="38"/>
      <c r="AN368" s="41"/>
      <c r="AO368" s="41"/>
      <c r="AP368" s="41"/>
      <c r="AQ368" s="38"/>
      <c r="AR368" s="38"/>
      <c r="AS368" s="38"/>
      <c r="AT368" s="38"/>
      <c r="AU368" s="38"/>
      <c r="AV368" s="38"/>
      <c r="AW368" s="38" t="s">
        <v>266</v>
      </c>
      <c r="AX368" s="38" t="s">
        <v>266</v>
      </c>
      <c r="AY368" s="38" t="s">
        <v>265</v>
      </c>
      <c r="AZ368" s="38" t="s">
        <v>271</v>
      </c>
      <c r="BA368" s="38" t="s">
        <v>273</v>
      </c>
      <c r="BB368" s="38"/>
      <c r="BC368" s="38"/>
      <c r="BD368" s="38" t="s">
        <v>265</v>
      </c>
      <c r="BE368" s="59" t="s">
        <v>265</v>
      </c>
    </row>
    <row r="369" spans="1:57" ht="16.5" customHeight="1" x14ac:dyDescent="0.25">
      <c r="A369" s="32">
        <v>371</v>
      </c>
      <c r="B369" s="37">
        <v>1221001</v>
      </c>
      <c r="C369" s="38" t="s">
        <v>305</v>
      </c>
      <c r="D369" s="37" t="s">
        <v>324</v>
      </c>
      <c r="E369" s="37" t="s">
        <v>654</v>
      </c>
      <c r="F369" s="23"/>
      <c r="G369" s="37" t="s">
        <v>350</v>
      </c>
      <c r="H369" s="23" t="str">
        <f>VLOOKUP(G369,Sheet1!$A$22:$B$35,2)</f>
        <v>Công nghệ ô tô</v>
      </c>
      <c r="I369" s="37" t="s">
        <v>189</v>
      </c>
      <c r="J369" s="40" t="s">
        <v>192</v>
      </c>
      <c r="K369" s="33" t="b">
        <f>IF(AND(J369="Nữ",OR(N369="Khá",N369="Giỏi")),"học bổng")</f>
        <v>0</v>
      </c>
      <c r="L369" s="37">
        <v>1995</v>
      </c>
      <c r="M369" s="23">
        <f t="shared" si="5"/>
        <v>23</v>
      </c>
      <c r="N369" s="40" t="s">
        <v>280</v>
      </c>
      <c r="O369" s="34" t="s">
        <v>195</v>
      </c>
      <c r="P369" s="40"/>
      <c r="Q369" s="40"/>
      <c r="R369" s="40"/>
      <c r="S369" s="38" t="s">
        <v>209</v>
      </c>
      <c r="T369" s="38"/>
      <c r="U369" s="38">
        <v>40</v>
      </c>
      <c r="V369" s="38" t="s">
        <v>91</v>
      </c>
      <c r="W369" s="32" t="s">
        <v>1116</v>
      </c>
      <c r="X369" s="38"/>
      <c r="Y369" s="38" t="s">
        <v>217</v>
      </c>
      <c r="Z369" s="38" t="s">
        <v>213</v>
      </c>
      <c r="AA369" s="38" t="s">
        <v>296</v>
      </c>
      <c r="AB369" s="38"/>
      <c r="AC369" s="38" t="s">
        <v>184</v>
      </c>
      <c r="AD369" s="38" t="s">
        <v>100</v>
      </c>
      <c r="AE369" s="38" t="s">
        <v>235</v>
      </c>
      <c r="AF369" s="38"/>
      <c r="AG369" s="38" t="s">
        <v>229</v>
      </c>
      <c r="AH369" s="38"/>
      <c r="AI369" s="38" t="s">
        <v>235</v>
      </c>
      <c r="AJ369" s="38"/>
      <c r="AK369" s="38"/>
      <c r="AL369" s="38"/>
      <c r="AM369" s="38"/>
      <c r="AN369" s="41"/>
      <c r="AO369" s="41"/>
      <c r="AP369" s="41"/>
      <c r="AQ369" s="38"/>
      <c r="AR369" s="38"/>
      <c r="AS369" s="38"/>
      <c r="AT369" s="38"/>
      <c r="AU369" s="38"/>
      <c r="AV369" s="38"/>
      <c r="AW369" s="38" t="s">
        <v>266</v>
      </c>
      <c r="AX369" s="38" t="s">
        <v>265</v>
      </c>
      <c r="AY369" s="38" t="s">
        <v>265</v>
      </c>
      <c r="AZ369" s="38" t="s">
        <v>271</v>
      </c>
      <c r="BA369" s="38"/>
      <c r="BB369" s="38"/>
      <c r="BC369" s="38"/>
      <c r="BD369" s="38" t="s">
        <v>265</v>
      </c>
      <c r="BE369" s="59" t="s">
        <v>265</v>
      </c>
    </row>
    <row r="370" spans="1:57" ht="16.5" customHeight="1" x14ac:dyDescent="0.25">
      <c r="A370" s="32">
        <v>372</v>
      </c>
      <c r="B370" s="42">
        <v>1221013</v>
      </c>
      <c r="C370" s="43" t="s">
        <v>347</v>
      </c>
      <c r="D370" s="42" t="s">
        <v>996</v>
      </c>
      <c r="E370" s="42" t="s">
        <v>313</v>
      </c>
      <c r="F370" s="23"/>
      <c r="G370" s="42" t="s">
        <v>350</v>
      </c>
      <c r="H370" s="23" t="str">
        <f>VLOOKUP(G370,Sheet1!$A$22:$B$35,2)</f>
        <v>Công nghệ ô tô</v>
      </c>
      <c r="I370" s="42" t="s">
        <v>189</v>
      </c>
      <c r="J370" s="44" t="s">
        <v>192</v>
      </c>
      <c r="K370" s="33" t="b">
        <f>IF(AND(J370="Nữ",OR(N370="Khá",N370="Giỏi")),"học bổng")</f>
        <v>0</v>
      </c>
      <c r="L370" s="42">
        <v>1995</v>
      </c>
      <c r="M370" s="23">
        <f t="shared" si="5"/>
        <v>23</v>
      </c>
      <c r="N370" s="44" t="s">
        <v>280</v>
      </c>
      <c r="O370" s="34" t="s">
        <v>196</v>
      </c>
      <c r="P370" s="44" t="s">
        <v>995</v>
      </c>
      <c r="Q370" s="44"/>
      <c r="R370" s="44"/>
      <c r="S370" s="43" t="s">
        <v>106</v>
      </c>
      <c r="T370" s="43"/>
      <c r="U370" s="43">
        <v>40</v>
      </c>
      <c r="V370" s="43" t="s">
        <v>91</v>
      </c>
      <c r="W370" s="32" t="s">
        <v>205</v>
      </c>
      <c r="X370" s="43" t="s">
        <v>855</v>
      </c>
      <c r="Y370" s="43" t="s">
        <v>216</v>
      </c>
      <c r="Z370" s="43" t="s">
        <v>216</v>
      </c>
      <c r="AA370" s="43" t="s">
        <v>298</v>
      </c>
      <c r="AB370" s="43"/>
      <c r="AC370" s="43" t="s">
        <v>184</v>
      </c>
      <c r="AD370" s="43" t="s">
        <v>99</v>
      </c>
      <c r="AE370" s="43" t="s">
        <v>235</v>
      </c>
      <c r="AF370" s="43"/>
      <c r="AG370" s="43" t="s">
        <v>330</v>
      </c>
      <c r="AH370" s="43" t="s">
        <v>997</v>
      </c>
      <c r="AI370" s="43" t="s">
        <v>235</v>
      </c>
      <c r="AJ370" s="43"/>
      <c r="AK370" s="43"/>
      <c r="AL370" s="43"/>
      <c r="AM370" s="43"/>
      <c r="AN370" s="45"/>
      <c r="AO370" s="45"/>
      <c r="AP370" s="45"/>
      <c r="AQ370" s="43"/>
      <c r="AR370" s="43"/>
      <c r="AS370" s="43"/>
      <c r="AT370" s="43"/>
      <c r="AU370" s="43"/>
      <c r="AV370" s="43"/>
      <c r="AW370" s="43" t="s">
        <v>266</v>
      </c>
      <c r="AX370" s="43" t="s">
        <v>266</v>
      </c>
      <c r="AY370" s="43" t="s">
        <v>266</v>
      </c>
      <c r="AZ370" s="43" t="s">
        <v>270</v>
      </c>
      <c r="BA370" s="43"/>
      <c r="BB370" s="43"/>
      <c r="BC370" s="43"/>
      <c r="BD370" s="43" t="s">
        <v>265</v>
      </c>
      <c r="BE370" s="60" t="s">
        <v>265</v>
      </c>
    </row>
    <row r="371" spans="1:57" ht="16.5" customHeight="1" x14ac:dyDescent="0.25">
      <c r="A371" s="32">
        <v>373</v>
      </c>
      <c r="B371" s="37">
        <v>1221023</v>
      </c>
      <c r="C371" s="38" t="s">
        <v>999</v>
      </c>
      <c r="D371" s="37" t="s">
        <v>370</v>
      </c>
      <c r="E371" s="37" t="s">
        <v>448</v>
      </c>
      <c r="F371" s="23"/>
      <c r="G371" s="37" t="s">
        <v>350</v>
      </c>
      <c r="H371" s="23" t="str">
        <f>VLOOKUP(G371,Sheet1!$A$22:$B$35,2)</f>
        <v>Công nghệ ô tô</v>
      </c>
      <c r="I371" s="37" t="s">
        <v>189</v>
      </c>
      <c r="J371" s="40" t="s">
        <v>192</v>
      </c>
      <c r="K371" s="33" t="b">
        <f>IF(AND(J371="Nữ",OR(N371="Khá",N371="Giỏi")),"học bổng")</f>
        <v>0</v>
      </c>
      <c r="L371" s="37">
        <v>1995</v>
      </c>
      <c r="M371" s="23">
        <f t="shared" si="5"/>
        <v>23</v>
      </c>
      <c r="N371" s="40" t="s">
        <v>280</v>
      </c>
      <c r="O371" s="34" t="s">
        <v>195</v>
      </c>
      <c r="P371" s="40"/>
      <c r="Q371" s="40"/>
      <c r="R371" s="40"/>
      <c r="S371" s="38" t="s">
        <v>206</v>
      </c>
      <c r="T371" s="38"/>
      <c r="U371" s="38">
        <v>40</v>
      </c>
      <c r="V371" s="38" t="s">
        <v>92</v>
      </c>
      <c r="W371" s="32" t="s">
        <v>205</v>
      </c>
      <c r="X371" s="38" t="s">
        <v>962</v>
      </c>
      <c r="Y371" s="38" t="s">
        <v>217</v>
      </c>
      <c r="Z371" s="38" t="s">
        <v>213</v>
      </c>
      <c r="AA371" s="38" t="s">
        <v>298</v>
      </c>
      <c r="AB371" s="38"/>
      <c r="AC371" s="38" t="s">
        <v>185</v>
      </c>
      <c r="AD371" s="38" t="s">
        <v>100</v>
      </c>
      <c r="AE371" s="38" t="s">
        <v>235</v>
      </c>
      <c r="AF371" s="38"/>
      <c r="AG371" s="38" t="s">
        <v>229</v>
      </c>
      <c r="AH371" s="38"/>
      <c r="AI371" s="38" t="s">
        <v>235</v>
      </c>
      <c r="AJ371" s="38"/>
      <c r="AK371" s="38"/>
      <c r="AL371" s="38"/>
      <c r="AM371" s="38"/>
      <c r="AN371" s="41"/>
      <c r="AO371" s="41"/>
      <c r="AP371" s="41"/>
      <c r="AQ371" s="38"/>
      <c r="AR371" s="38"/>
      <c r="AS371" s="38"/>
      <c r="AT371" s="38"/>
      <c r="AU371" s="38"/>
      <c r="AV371" s="38"/>
      <c r="AW371" s="38" t="s">
        <v>266</v>
      </c>
      <c r="AX371" s="38" t="s">
        <v>267</v>
      </c>
      <c r="AY371" s="38" t="s">
        <v>267</v>
      </c>
      <c r="AZ371" s="38" t="s">
        <v>271</v>
      </c>
      <c r="BA371" s="38" t="s">
        <v>273</v>
      </c>
      <c r="BB371" s="38"/>
      <c r="BC371" s="38"/>
      <c r="BD371" s="38" t="s">
        <v>266</v>
      </c>
      <c r="BE371" s="59" t="s">
        <v>266</v>
      </c>
    </row>
    <row r="372" spans="1:57" ht="16.5" customHeight="1" x14ac:dyDescent="0.25">
      <c r="A372" s="32">
        <v>374</v>
      </c>
      <c r="B372" s="37">
        <v>1221025</v>
      </c>
      <c r="C372" s="38" t="s">
        <v>418</v>
      </c>
      <c r="D372" s="37" t="s">
        <v>324</v>
      </c>
      <c r="E372" s="37" t="s">
        <v>882</v>
      </c>
      <c r="F372" s="23"/>
      <c r="G372" s="37" t="s">
        <v>350</v>
      </c>
      <c r="H372" s="23" t="str">
        <f>VLOOKUP(G372,Sheet1!$A$22:$B$35,2)</f>
        <v>Công nghệ ô tô</v>
      </c>
      <c r="I372" s="37" t="s">
        <v>189</v>
      </c>
      <c r="J372" s="40" t="s">
        <v>192</v>
      </c>
      <c r="K372" s="33" t="b">
        <f>IF(AND(J372="Nữ",OR(N372="Khá",N372="Giỏi")),"học bổng")</f>
        <v>0</v>
      </c>
      <c r="L372" s="37">
        <v>1997</v>
      </c>
      <c r="M372" s="23">
        <f t="shared" si="5"/>
        <v>21</v>
      </c>
      <c r="N372" s="40" t="s">
        <v>281</v>
      </c>
      <c r="O372" s="34" t="s">
        <v>195</v>
      </c>
      <c r="P372" s="40"/>
      <c r="Q372" s="40"/>
      <c r="R372" s="40"/>
      <c r="S372" s="38" t="s">
        <v>205</v>
      </c>
      <c r="T372" s="38" t="s">
        <v>986</v>
      </c>
      <c r="U372" s="38">
        <v>40</v>
      </c>
      <c r="V372" s="38" t="s">
        <v>91</v>
      </c>
      <c r="W372" s="32" t="s">
        <v>205</v>
      </c>
      <c r="X372" s="38" t="s">
        <v>962</v>
      </c>
      <c r="Y372" s="38" t="s">
        <v>217</v>
      </c>
      <c r="Z372" s="38" t="s">
        <v>213</v>
      </c>
      <c r="AA372" s="38" t="s">
        <v>296</v>
      </c>
      <c r="AB372" s="38"/>
      <c r="AC372" s="38" t="s">
        <v>93</v>
      </c>
      <c r="AD372" s="38" t="s">
        <v>99</v>
      </c>
      <c r="AE372" s="38" t="s">
        <v>235</v>
      </c>
      <c r="AF372" s="38"/>
      <c r="AG372" s="38" t="s">
        <v>229</v>
      </c>
      <c r="AH372" s="38"/>
      <c r="AI372" s="38" t="s">
        <v>235</v>
      </c>
      <c r="AJ372" s="38"/>
      <c r="AK372" s="38"/>
      <c r="AL372" s="38"/>
      <c r="AM372" s="38"/>
      <c r="AN372" s="41"/>
      <c r="AO372" s="41"/>
      <c r="AP372" s="41"/>
      <c r="AQ372" s="38"/>
      <c r="AR372" s="38"/>
      <c r="AS372" s="38"/>
      <c r="AT372" s="38"/>
      <c r="AU372" s="38"/>
      <c r="AV372" s="38"/>
      <c r="AW372" s="38" t="s">
        <v>266</v>
      </c>
      <c r="AX372" s="38" t="s">
        <v>265</v>
      </c>
      <c r="AY372" s="38" t="s">
        <v>265</v>
      </c>
      <c r="AZ372" s="38" t="s">
        <v>271</v>
      </c>
      <c r="BA372" s="38" t="s">
        <v>273</v>
      </c>
      <c r="BB372" s="38"/>
      <c r="BC372" s="38"/>
      <c r="BD372" s="38" t="s">
        <v>266</v>
      </c>
      <c r="BE372" s="59" t="s">
        <v>267</v>
      </c>
    </row>
    <row r="373" spans="1:57" ht="16.5" customHeight="1" x14ac:dyDescent="0.25">
      <c r="A373" s="32">
        <v>375</v>
      </c>
      <c r="B373" s="37">
        <v>1221030</v>
      </c>
      <c r="C373" s="38" t="s">
        <v>317</v>
      </c>
      <c r="D373" s="37" t="s">
        <v>324</v>
      </c>
      <c r="E373" s="37" t="s">
        <v>385</v>
      </c>
      <c r="F373" s="23"/>
      <c r="G373" s="37" t="s">
        <v>350</v>
      </c>
      <c r="H373" s="23" t="str">
        <f>VLOOKUP(G373,Sheet1!$A$22:$B$35,2)</f>
        <v>Công nghệ ô tô</v>
      </c>
      <c r="I373" s="37" t="s">
        <v>189</v>
      </c>
      <c r="J373" s="40" t="s">
        <v>192</v>
      </c>
      <c r="K373" s="33" t="b">
        <f>IF(AND(J373="Nữ",OR(N373="Khá",N373="Giỏi")),"học bổng")</f>
        <v>0</v>
      </c>
      <c r="L373" s="37">
        <v>1997</v>
      </c>
      <c r="M373" s="23">
        <f t="shared" si="5"/>
        <v>21</v>
      </c>
      <c r="N373" s="40" t="s">
        <v>280</v>
      </c>
      <c r="O373" s="34" t="s">
        <v>195</v>
      </c>
      <c r="P373" s="40"/>
      <c r="Q373" s="40"/>
      <c r="R373" s="40"/>
      <c r="S373" s="38" t="s">
        <v>202</v>
      </c>
      <c r="T373" s="38"/>
      <c r="U373" s="38">
        <v>40</v>
      </c>
      <c r="V373" s="38" t="s">
        <v>92</v>
      </c>
      <c r="W373" s="32" t="s">
        <v>205</v>
      </c>
      <c r="X373" s="38" t="s">
        <v>962</v>
      </c>
      <c r="Y373" s="38" t="s">
        <v>217</v>
      </c>
      <c r="Z373" s="38" t="s">
        <v>213</v>
      </c>
      <c r="AA373" s="38" t="s">
        <v>297</v>
      </c>
      <c r="AB373" s="38"/>
      <c r="AC373" s="38" t="s">
        <v>184</v>
      </c>
      <c r="AD373" s="38" t="s">
        <v>99</v>
      </c>
      <c r="AE373" s="38" t="s">
        <v>235</v>
      </c>
      <c r="AF373" s="38"/>
      <c r="AG373" s="38" t="s">
        <v>330</v>
      </c>
      <c r="AH373" s="38" t="s">
        <v>860</v>
      </c>
      <c r="AI373" s="38" t="s">
        <v>235</v>
      </c>
      <c r="AJ373" s="38"/>
      <c r="AK373" s="38"/>
      <c r="AL373" s="38"/>
      <c r="AM373" s="38"/>
      <c r="AN373" s="41"/>
      <c r="AO373" s="41"/>
      <c r="AP373" s="41"/>
      <c r="AQ373" s="38"/>
      <c r="AR373" s="38"/>
      <c r="AS373" s="38"/>
      <c r="AT373" s="38"/>
      <c r="AU373" s="38"/>
      <c r="AV373" s="38"/>
      <c r="AW373" s="38" t="s">
        <v>266</v>
      </c>
      <c r="AX373" s="38" t="s">
        <v>265</v>
      </c>
      <c r="AY373" s="38" t="s">
        <v>267</v>
      </c>
      <c r="AZ373" s="38" t="s">
        <v>271</v>
      </c>
      <c r="BA373" s="38" t="s">
        <v>273</v>
      </c>
      <c r="BB373" s="38"/>
      <c r="BC373" s="38"/>
      <c r="BD373" s="38" t="s">
        <v>266</v>
      </c>
      <c r="BE373" s="59" t="s">
        <v>267</v>
      </c>
    </row>
    <row r="374" spans="1:57" ht="16.5" customHeight="1" x14ac:dyDescent="0.25">
      <c r="A374" s="32">
        <v>376</v>
      </c>
      <c r="B374" s="37">
        <v>1221029</v>
      </c>
      <c r="C374" s="38" t="s">
        <v>456</v>
      </c>
      <c r="D374" s="37" t="s">
        <v>1000</v>
      </c>
      <c r="E374" s="37" t="s">
        <v>1001</v>
      </c>
      <c r="F374" s="23"/>
      <c r="G374" s="37" t="s">
        <v>350</v>
      </c>
      <c r="H374" s="23" t="str">
        <f>VLOOKUP(G374,Sheet1!$A$22:$B$35,2)</f>
        <v>Công nghệ ô tô</v>
      </c>
      <c r="I374" s="37" t="s">
        <v>189</v>
      </c>
      <c r="J374" s="40" t="s">
        <v>192</v>
      </c>
      <c r="K374" s="33" t="b">
        <f>IF(AND(J374="Nữ",OR(N374="Khá",N374="Giỏi")),"học bổng")</f>
        <v>0</v>
      </c>
      <c r="L374" s="37">
        <v>1995</v>
      </c>
      <c r="M374" s="23">
        <f t="shared" si="5"/>
        <v>23</v>
      </c>
      <c r="N374" s="40" t="s">
        <v>280</v>
      </c>
      <c r="O374" s="34" t="s">
        <v>195</v>
      </c>
      <c r="P374" s="40"/>
      <c r="Q374" s="40"/>
      <c r="R374" s="40"/>
      <c r="S374" s="38" t="s">
        <v>205</v>
      </c>
      <c r="T374" s="38" t="s">
        <v>986</v>
      </c>
      <c r="U374" s="38">
        <v>40</v>
      </c>
      <c r="V374" s="38" t="s">
        <v>91</v>
      </c>
      <c r="W374" s="32" t="s">
        <v>1118</v>
      </c>
      <c r="X374" s="38"/>
      <c r="Y374" s="38" t="s">
        <v>217</v>
      </c>
      <c r="Z374" s="38" t="s">
        <v>213</v>
      </c>
      <c r="AA374" s="38" t="s">
        <v>296</v>
      </c>
      <c r="AB374" s="38"/>
      <c r="AC374" s="38" t="s">
        <v>93</v>
      </c>
      <c r="AD374" s="38" t="s">
        <v>99</v>
      </c>
      <c r="AE374" s="38" t="s">
        <v>235</v>
      </c>
      <c r="AF374" s="38"/>
      <c r="AG374" s="38" t="s">
        <v>229</v>
      </c>
      <c r="AH374" s="38"/>
      <c r="AI374" s="38" t="s">
        <v>235</v>
      </c>
      <c r="AJ374" s="38"/>
      <c r="AK374" s="38"/>
      <c r="AL374" s="38"/>
      <c r="AM374" s="38"/>
      <c r="AN374" s="41"/>
      <c r="AO374" s="41"/>
      <c r="AP374" s="41"/>
      <c r="AQ374" s="38"/>
      <c r="AR374" s="38"/>
      <c r="AS374" s="38"/>
      <c r="AT374" s="38"/>
      <c r="AU374" s="38"/>
      <c r="AV374" s="38"/>
      <c r="AW374" s="38" t="s">
        <v>265</v>
      </c>
      <c r="AX374" s="38" t="s">
        <v>266</v>
      </c>
      <c r="AY374" s="38" t="s">
        <v>265</v>
      </c>
      <c r="AZ374" s="38" t="s">
        <v>271</v>
      </c>
      <c r="BA374" s="38"/>
      <c r="BB374" s="38"/>
      <c r="BC374" s="38"/>
      <c r="BD374" s="38" t="s">
        <v>266</v>
      </c>
      <c r="BE374" s="59" t="s">
        <v>266</v>
      </c>
    </row>
    <row r="375" spans="1:57" ht="16.5" customHeight="1" x14ac:dyDescent="0.25">
      <c r="A375" s="32">
        <v>377</v>
      </c>
      <c r="B375" s="37">
        <v>1221020</v>
      </c>
      <c r="C375" s="38" t="s">
        <v>311</v>
      </c>
      <c r="D375" s="37" t="s">
        <v>349</v>
      </c>
      <c r="E375" s="37" t="s">
        <v>425</v>
      </c>
      <c r="F375" s="23"/>
      <c r="G375" s="37" t="s">
        <v>350</v>
      </c>
      <c r="H375" s="23" t="str">
        <f>VLOOKUP(G375,Sheet1!$A$22:$B$35,2)</f>
        <v>Công nghệ ô tô</v>
      </c>
      <c r="I375" s="37" t="s">
        <v>189</v>
      </c>
      <c r="J375" s="40" t="s">
        <v>192</v>
      </c>
      <c r="K375" s="33" t="b">
        <f>IF(AND(J375="Nữ",OR(N375="Khá",N375="Giỏi")),"học bổng")</f>
        <v>0</v>
      </c>
      <c r="L375" s="37">
        <v>1996</v>
      </c>
      <c r="M375" s="23">
        <f t="shared" si="5"/>
        <v>22</v>
      </c>
      <c r="N375" s="40" t="s">
        <v>280</v>
      </c>
      <c r="O375" s="34" t="s">
        <v>195</v>
      </c>
      <c r="P375" s="40"/>
      <c r="Q375" s="40"/>
      <c r="R375" s="40"/>
      <c r="S375" s="38" t="s">
        <v>210</v>
      </c>
      <c r="T375" s="38"/>
      <c r="U375" s="38">
        <v>40</v>
      </c>
      <c r="V375" s="38" t="s">
        <v>91</v>
      </c>
      <c r="W375" s="32" t="s">
        <v>1118</v>
      </c>
      <c r="X375" s="38"/>
      <c r="Y375" s="38" t="s">
        <v>217</v>
      </c>
      <c r="Z375" s="38" t="s">
        <v>213</v>
      </c>
      <c r="AA375" s="38" t="s">
        <v>296</v>
      </c>
      <c r="AB375" s="38"/>
      <c r="AC375" s="38" t="s">
        <v>93</v>
      </c>
      <c r="AD375" s="38" t="s">
        <v>100</v>
      </c>
      <c r="AE375" s="38" t="s">
        <v>235</v>
      </c>
      <c r="AF375" s="38"/>
      <c r="AG375" s="38" t="s">
        <v>330</v>
      </c>
      <c r="AH375" s="38" t="s">
        <v>860</v>
      </c>
      <c r="AI375" s="38" t="s">
        <v>235</v>
      </c>
      <c r="AJ375" s="38"/>
      <c r="AK375" s="38"/>
      <c r="AL375" s="38"/>
      <c r="AM375" s="38"/>
      <c r="AN375" s="41"/>
      <c r="AO375" s="41"/>
      <c r="AP375" s="41"/>
      <c r="AQ375" s="38"/>
      <c r="AR375" s="38"/>
      <c r="AS375" s="38"/>
      <c r="AT375" s="38"/>
      <c r="AU375" s="38"/>
      <c r="AV375" s="38"/>
      <c r="AW375" s="38" t="s">
        <v>266</v>
      </c>
      <c r="AX375" s="38" t="s">
        <v>266</v>
      </c>
      <c r="AY375" s="38" t="s">
        <v>265</v>
      </c>
      <c r="AZ375" s="38" t="s">
        <v>271</v>
      </c>
      <c r="BA375" s="38" t="s">
        <v>273</v>
      </c>
      <c r="BB375" s="38"/>
      <c r="BC375" s="38"/>
      <c r="BD375" s="38" t="s">
        <v>265</v>
      </c>
      <c r="BE375" s="59" t="s">
        <v>266</v>
      </c>
    </row>
    <row r="376" spans="1:57" ht="16.5" customHeight="1" x14ac:dyDescent="0.25">
      <c r="A376" s="32">
        <v>378</v>
      </c>
      <c r="B376" s="37">
        <v>1221003</v>
      </c>
      <c r="C376" s="38" t="s">
        <v>318</v>
      </c>
      <c r="D376" s="37" t="s">
        <v>998</v>
      </c>
      <c r="E376" s="37" t="s">
        <v>411</v>
      </c>
      <c r="F376" s="23"/>
      <c r="G376" s="37" t="s">
        <v>350</v>
      </c>
      <c r="H376" s="23" t="str">
        <f>VLOOKUP(G376,Sheet1!$A$22:$B$35,2)</f>
        <v>Công nghệ ô tô</v>
      </c>
      <c r="I376" s="37" t="s">
        <v>189</v>
      </c>
      <c r="J376" s="40" t="s">
        <v>192</v>
      </c>
      <c r="K376" s="33" t="b">
        <f>IF(AND(J376="Nữ",OR(N376="Khá",N376="Giỏi")),"học bổng")</f>
        <v>0</v>
      </c>
      <c r="L376" s="37">
        <v>1994</v>
      </c>
      <c r="M376" s="23">
        <f t="shared" si="5"/>
        <v>24</v>
      </c>
      <c r="N376" s="40" t="s">
        <v>281</v>
      </c>
      <c r="O376" s="34" t="s">
        <v>195</v>
      </c>
      <c r="P376" s="40"/>
      <c r="Q376" s="40"/>
      <c r="R376" s="40"/>
      <c r="S376" s="38" t="s">
        <v>205</v>
      </c>
      <c r="T376" s="38" t="s">
        <v>986</v>
      </c>
      <c r="U376" s="38">
        <v>40</v>
      </c>
      <c r="V376" s="38" t="s">
        <v>92</v>
      </c>
      <c r="W376" s="32" t="s">
        <v>1118</v>
      </c>
      <c r="X376" s="38"/>
      <c r="Y376" s="38" t="s">
        <v>217</v>
      </c>
      <c r="Z376" s="38" t="s">
        <v>213</v>
      </c>
      <c r="AA376" s="38" t="s">
        <v>296</v>
      </c>
      <c r="AB376" s="38"/>
      <c r="AC376" s="38" t="s">
        <v>93</v>
      </c>
      <c r="AD376" s="38" t="s">
        <v>99</v>
      </c>
      <c r="AE376" s="38" t="s">
        <v>235</v>
      </c>
      <c r="AF376" s="38"/>
      <c r="AG376" s="38" t="s">
        <v>229</v>
      </c>
      <c r="AH376" s="38"/>
      <c r="AI376" s="38" t="s">
        <v>235</v>
      </c>
      <c r="AJ376" s="38"/>
      <c r="AK376" s="38"/>
      <c r="AL376" s="38"/>
      <c r="AM376" s="38"/>
      <c r="AN376" s="41"/>
      <c r="AO376" s="41"/>
      <c r="AP376" s="41"/>
      <c r="AQ376" s="38"/>
      <c r="AR376" s="38"/>
      <c r="AS376" s="38"/>
      <c r="AT376" s="38"/>
      <c r="AU376" s="38"/>
      <c r="AV376" s="38"/>
      <c r="AW376" s="38" t="s">
        <v>265</v>
      </c>
      <c r="AX376" s="38" t="s">
        <v>265</v>
      </c>
      <c r="AY376" s="38" t="s">
        <v>265</v>
      </c>
      <c r="AZ376" s="38" t="s">
        <v>271</v>
      </c>
      <c r="BA376" s="38"/>
      <c r="BB376" s="38"/>
      <c r="BC376" s="38"/>
      <c r="BD376" s="38" t="s">
        <v>266</v>
      </c>
      <c r="BE376" s="59" t="s">
        <v>267</v>
      </c>
    </row>
    <row r="377" spans="1:57" ht="16.5" customHeight="1" x14ac:dyDescent="0.25">
      <c r="A377" s="32">
        <v>379</v>
      </c>
      <c r="B377" s="42">
        <v>1221017</v>
      </c>
      <c r="C377" s="43" t="s">
        <v>1002</v>
      </c>
      <c r="D377" s="42" t="s">
        <v>1003</v>
      </c>
      <c r="E377" s="42" t="s">
        <v>377</v>
      </c>
      <c r="F377" s="23"/>
      <c r="G377" s="42" t="s">
        <v>350</v>
      </c>
      <c r="H377" s="23" t="str">
        <f>VLOOKUP(G377,Sheet1!$A$22:$B$35,2)</f>
        <v>Công nghệ ô tô</v>
      </c>
      <c r="I377" s="42" t="s">
        <v>189</v>
      </c>
      <c r="J377" s="44" t="s">
        <v>192</v>
      </c>
      <c r="K377" s="33" t="b">
        <f>IF(AND(J377="Nữ",OR(N377="Khá",N377="Giỏi")),"học bổng")</f>
        <v>0</v>
      </c>
      <c r="L377" s="42">
        <v>1996</v>
      </c>
      <c r="M377" s="23">
        <f t="shared" si="5"/>
        <v>22</v>
      </c>
      <c r="N377" s="44" t="s">
        <v>280</v>
      </c>
      <c r="O377" s="34" t="s">
        <v>195</v>
      </c>
      <c r="P377" s="44"/>
      <c r="Q377" s="44"/>
      <c r="R377" s="44"/>
      <c r="S377" s="43" t="s">
        <v>209</v>
      </c>
      <c r="T377" s="43"/>
      <c r="U377" s="43">
        <v>40</v>
      </c>
      <c r="V377" s="43" t="s">
        <v>92</v>
      </c>
      <c r="W377" s="32" t="s">
        <v>205</v>
      </c>
      <c r="X377" s="43" t="s">
        <v>962</v>
      </c>
      <c r="Y377" s="43" t="s">
        <v>217</v>
      </c>
      <c r="Z377" s="43" t="s">
        <v>214</v>
      </c>
      <c r="AA377" s="43" t="s">
        <v>296</v>
      </c>
      <c r="AB377" s="43"/>
      <c r="AC377" s="43" t="s">
        <v>218</v>
      </c>
      <c r="AD377" s="43" t="s">
        <v>99</v>
      </c>
      <c r="AE377" s="43" t="s">
        <v>234</v>
      </c>
      <c r="AF377" s="43" t="s">
        <v>291</v>
      </c>
      <c r="AG377" s="43" t="s">
        <v>228</v>
      </c>
      <c r="AH377" s="43"/>
      <c r="AI377" s="43" t="s">
        <v>235</v>
      </c>
      <c r="AJ377" s="43"/>
      <c r="AK377" s="43"/>
      <c r="AL377" s="43"/>
      <c r="AM377" s="43"/>
      <c r="AN377" s="45"/>
      <c r="AO377" s="45"/>
      <c r="AP377" s="45"/>
      <c r="AQ377" s="43"/>
      <c r="AR377" s="43"/>
      <c r="AS377" s="43"/>
      <c r="AT377" s="43"/>
      <c r="AU377" s="43"/>
      <c r="AV377" s="43"/>
      <c r="AW377" s="43" t="s">
        <v>266</v>
      </c>
      <c r="AX377" s="43" t="s">
        <v>266</v>
      </c>
      <c r="AY377" s="43" t="s">
        <v>266</v>
      </c>
      <c r="AZ377" s="43" t="s">
        <v>270</v>
      </c>
      <c r="BA377" s="43" t="s">
        <v>271</v>
      </c>
      <c r="BB377" s="43"/>
      <c r="BC377" s="43"/>
      <c r="BD377" s="43" t="s">
        <v>266</v>
      </c>
      <c r="BE377" s="60" t="s">
        <v>266</v>
      </c>
    </row>
    <row r="378" spans="1:57" ht="16.5" customHeight="1" x14ac:dyDescent="0.25">
      <c r="A378" s="32">
        <v>380</v>
      </c>
      <c r="B378" s="42">
        <v>1264110</v>
      </c>
      <c r="C378" s="46" t="s">
        <v>343</v>
      </c>
      <c r="D378" s="46" t="s">
        <v>570</v>
      </c>
      <c r="E378" s="47" t="s">
        <v>1004</v>
      </c>
      <c r="F378" s="23"/>
      <c r="G378" s="43" t="s">
        <v>1005</v>
      </c>
      <c r="H378" s="23" t="str">
        <f>VLOOKUP(G378,Sheet1!$A$22:$B$35,2)</f>
        <v>Bảo vệ thực vật</v>
      </c>
      <c r="I378" s="42" t="s">
        <v>190</v>
      </c>
      <c r="J378" s="43" t="s">
        <v>192</v>
      </c>
      <c r="K378" s="33" t="b">
        <f>IF(AND(J378="Nữ",OR(N378="Khá",N378="Giỏi")),"học bổng")</f>
        <v>0</v>
      </c>
      <c r="L378" s="42">
        <v>1994</v>
      </c>
      <c r="M378" s="23">
        <f t="shared" si="5"/>
        <v>24</v>
      </c>
      <c r="N378" s="44" t="s">
        <v>280</v>
      </c>
      <c r="O378" s="34" t="s">
        <v>196</v>
      </c>
      <c r="P378" s="44" t="s">
        <v>1006</v>
      </c>
      <c r="Q378" s="44"/>
      <c r="R378" s="44"/>
      <c r="S378" s="43" t="s">
        <v>206</v>
      </c>
      <c r="T378" s="43"/>
      <c r="U378" s="43">
        <v>50</v>
      </c>
      <c r="V378" s="43" t="s">
        <v>92</v>
      </c>
      <c r="W378" s="32" t="s">
        <v>205</v>
      </c>
      <c r="X378" s="43" t="s">
        <v>855</v>
      </c>
      <c r="Y378" s="43" t="s">
        <v>217</v>
      </c>
      <c r="Z378" s="43" t="s">
        <v>217</v>
      </c>
      <c r="AA378" s="43" t="s">
        <v>296</v>
      </c>
      <c r="AB378" s="43"/>
      <c r="AC378" s="43" t="s">
        <v>185</v>
      </c>
      <c r="AD378" s="43" t="s">
        <v>103</v>
      </c>
      <c r="AE378" s="43" t="s">
        <v>235</v>
      </c>
      <c r="AF378" s="43"/>
      <c r="AG378" s="43" t="s">
        <v>330</v>
      </c>
      <c r="AH378" s="43" t="s">
        <v>957</v>
      </c>
      <c r="AI378" s="43" t="s">
        <v>235</v>
      </c>
      <c r="AJ378" s="43"/>
      <c r="AK378" s="43"/>
      <c r="AL378" s="43"/>
      <c r="AM378" s="43"/>
      <c r="AN378" s="45"/>
      <c r="AO378" s="45"/>
      <c r="AP378" s="45"/>
      <c r="AQ378" s="43"/>
      <c r="AR378" s="43"/>
      <c r="AS378" s="43"/>
      <c r="AT378" s="43"/>
      <c r="AU378" s="43"/>
      <c r="AV378" s="43"/>
      <c r="AW378" s="43" t="s">
        <v>265</v>
      </c>
      <c r="AX378" s="43" t="s">
        <v>265</v>
      </c>
      <c r="AY378" s="43"/>
      <c r="AZ378" s="43" t="s">
        <v>270</v>
      </c>
      <c r="BA378" s="43"/>
      <c r="BB378" s="43"/>
      <c r="BC378" s="43"/>
      <c r="BD378" s="43" t="s">
        <v>266</v>
      </c>
      <c r="BE378" s="60" t="s">
        <v>266</v>
      </c>
    </row>
    <row r="379" spans="1:57" ht="16.5" customHeight="1" x14ac:dyDescent="0.25">
      <c r="A379" s="32">
        <v>381</v>
      </c>
      <c r="B379" s="37">
        <v>1264114</v>
      </c>
      <c r="C379" s="38" t="s">
        <v>343</v>
      </c>
      <c r="D379" s="38" t="s">
        <v>1007</v>
      </c>
      <c r="E379" s="38" t="s">
        <v>534</v>
      </c>
      <c r="F379" s="23"/>
      <c r="G379" s="39" t="s">
        <v>1005</v>
      </c>
      <c r="H379" s="23" t="str">
        <f>VLOOKUP(G379,Sheet1!$A$22:$B$35,2)</f>
        <v>Bảo vệ thực vật</v>
      </c>
      <c r="I379" s="37" t="s">
        <v>190</v>
      </c>
      <c r="J379" s="39" t="s">
        <v>192</v>
      </c>
      <c r="K379" s="33" t="b">
        <f>IF(AND(J379="Nữ",OR(N379="Khá",N379="Giỏi")),"học bổng")</f>
        <v>0</v>
      </c>
      <c r="L379" s="37">
        <v>1991</v>
      </c>
      <c r="M379" s="23">
        <f t="shared" si="5"/>
        <v>27</v>
      </c>
      <c r="N379" s="40" t="s">
        <v>281</v>
      </c>
      <c r="O379" s="34" t="s">
        <v>195</v>
      </c>
      <c r="P379" s="40"/>
      <c r="Q379" s="40"/>
      <c r="R379" s="40"/>
      <c r="S379" s="38" t="s">
        <v>206</v>
      </c>
      <c r="T379" s="38"/>
      <c r="U379" s="38">
        <v>40</v>
      </c>
      <c r="V379" s="38" t="s">
        <v>91</v>
      </c>
      <c r="W379" s="32" t="s">
        <v>1118</v>
      </c>
      <c r="X379" s="38"/>
      <c r="Y379" s="38" t="s">
        <v>217</v>
      </c>
      <c r="Z379" s="38" t="s">
        <v>213</v>
      </c>
      <c r="AA379" s="38" t="s">
        <v>296</v>
      </c>
      <c r="AB379" s="38"/>
      <c r="AC379" s="38" t="s">
        <v>184</v>
      </c>
      <c r="AD379" s="38" t="s">
        <v>100</v>
      </c>
      <c r="AE379" s="38" t="s">
        <v>235</v>
      </c>
      <c r="AF379" s="38"/>
      <c r="AG379" s="38" t="s">
        <v>229</v>
      </c>
      <c r="AH379" s="38"/>
      <c r="AI379" s="38" t="s">
        <v>235</v>
      </c>
      <c r="AJ379" s="38"/>
      <c r="AK379" s="38"/>
      <c r="AL379" s="38"/>
      <c r="AM379" s="38"/>
      <c r="AN379" s="41"/>
      <c r="AO379" s="41"/>
      <c r="AP379" s="41"/>
      <c r="AQ379" s="38"/>
      <c r="AR379" s="38"/>
      <c r="AS379" s="38"/>
      <c r="AT379" s="38"/>
      <c r="AU379" s="38"/>
      <c r="AV379" s="38"/>
      <c r="AW379" s="38" t="s">
        <v>266</v>
      </c>
      <c r="AX379" s="38" t="s">
        <v>265</v>
      </c>
      <c r="AY379" s="38" t="s">
        <v>265</v>
      </c>
      <c r="AZ379" s="38" t="s">
        <v>271</v>
      </c>
      <c r="BA379" s="38"/>
      <c r="BB379" s="38"/>
      <c r="BC379" s="38"/>
      <c r="BD379" s="38" t="s">
        <v>265</v>
      </c>
      <c r="BE379" s="59" t="s">
        <v>265</v>
      </c>
    </row>
    <row r="380" spans="1:57" ht="16.5" customHeight="1" x14ac:dyDescent="0.25">
      <c r="A380" s="32">
        <v>383</v>
      </c>
      <c r="B380" s="42">
        <v>1264019</v>
      </c>
      <c r="C380" s="43" t="s">
        <v>1008</v>
      </c>
      <c r="D380" s="43" t="s">
        <v>338</v>
      </c>
      <c r="E380" s="43" t="s">
        <v>346</v>
      </c>
      <c r="F380" s="23"/>
      <c r="G380" s="43" t="s">
        <v>1005</v>
      </c>
      <c r="H380" s="23" t="str">
        <f>VLOOKUP(G380,Sheet1!$A$22:$B$35,2)</f>
        <v>Bảo vệ thực vật</v>
      </c>
      <c r="I380" s="42" t="s">
        <v>190</v>
      </c>
      <c r="J380" s="43" t="s">
        <v>193</v>
      </c>
      <c r="K380" s="33" t="str">
        <f>IF(AND(J380="Nữ",OR(N380="Khá",N380="Giỏi")),"học bổng")</f>
        <v>học bổng</v>
      </c>
      <c r="L380" s="42">
        <v>1994</v>
      </c>
      <c r="M380" s="23">
        <f t="shared" si="5"/>
        <v>24</v>
      </c>
      <c r="N380" s="44" t="s">
        <v>281</v>
      </c>
      <c r="O380" s="34" t="s">
        <v>195</v>
      </c>
      <c r="P380" s="44"/>
      <c r="Q380" s="44"/>
      <c r="R380" s="44"/>
      <c r="S380" s="43" t="s">
        <v>106</v>
      </c>
      <c r="T380" s="43"/>
      <c r="U380" s="43">
        <v>40</v>
      </c>
      <c r="V380" s="43" t="s">
        <v>91</v>
      </c>
      <c r="W380" s="32" t="s">
        <v>1118</v>
      </c>
      <c r="X380" s="43"/>
      <c r="Y380" s="43" t="s">
        <v>217</v>
      </c>
      <c r="Z380" s="43" t="s">
        <v>213</v>
      </c>
      <c r="AA380" s="43" t="s">
        <v>296</v>
      </c>
      <c r="AB380" s="43"/>
      <c r="AC380" s="43" t="s">
        <v>93</v>
      </c>
      <c r="AD380" s="43" t="s">
        <v>100</v>
      </c>
      <c r="AE380" s="43" t="s">
        <v>235</v>
      </c>
      <c r="AF380" s="43"/>
      <c r="AG380" s="43" t="s">
        <v>229</v>
      </c>
      <c r="AH380" s="43"/>
      <c r="AI380" s="43" t="s">
        <v>235</v>
      </c>
      <c r="AJ380" s="43"/>
      <c r="AK380" s="43"/>
      <c r="AL380" s="43"/>
      <c r="AM380" s="43"/>
      <c r="AN380" s="45"/>
      <c r="AO380" s="45"/>
      <c r="AP380" s="45"/>
      <c r="AQ380" s="43"/>
      <c r="AR380" s="43"/>
      <c r="AS380" s="43"/>
      <c r="AT380" s="43"/>
      <c r="AU380" s="43"/>
      <c r="AV380" s="43"/>
      <c r="AW380" s="43" t="s">
        <v>265</v>
      </c>
      <c r="AX380" s="43" t="s">
        <v>265</v>
      </c>
      <c r="AY380" s="43" t="s">
        <v>265</v>
      </c>
      <c r="AZ380" s="43" t="s">
        <v>273</v>
      </c>
      <c r="BA380" s="43"/>
      <c r="BB380" s="43"/>
      <c r="BC380" s="43"/>
      <c r="BD380" s="43" t="s">
        <v>266</v>
      </c>
      <c r="BE380" s="60" t="s">
        <v>266</v>
      </c>
    </row>
    <row r="381" spans="1:57" ht="16.5" customHeight="1" x14ac:dyDescent="0.25">
      <c r="A381" s="32">
        <v>384</v>
      </c>
      <c r="B381" s="42">
        <v>1264104</v>
      </c>
      <c r="C381" s="43" t="s">
        <v>311</v>
      </c>
      <c r="D381" s="43" t="s">
        <v>324</v>
      </c>
      <c r="E381" s="43" t="s">
        <v>1009</v>
      </c>
      <c r="F381" s="23"/>
      <c r="G381" s="43" t="s">
        <v>1005</v>
      </c>
      <c r="H381" s="23" t="str">
        <f>VLOOKUP(G381,Sheet1!$A$22:$B$35,2)</f>
        <v>Bảo vệ thực vật</v>
      </c>
      <c r="I381" s="42" t="s">
        <v>190</v>
      </c>
      <c r="J381" s="43" t="s">
        <v>192</v>
      </c>
      <c r="K381" s="33" t="b">
        <f>IF(AND(J381="Nữ",OR(N381="Khá",N381="Giỏi")),"học bổng")</f>
        <v>0</v>
      </c>
      <c r="L381" s="42">
        <v>1994</v>
      </c>
      <c r="M381" s="23">
        <f t="shared" si="5"/>
        <v>24</v>
      </c>
      <c r="N381" s="44" t="s">
        <v>279</v>
      </c>
      <c r="O381" s="34" t="s">
        <v>195</v>
      </c>
      <c r="P381" s="44"/>
      <c r="Q381" s="44"/>
      <c r="R381" s="44"/>
      <c r="S381" s="43" t="s">
        <v>209</v>
      </c>
      <c r="T381" s="43"/>
      <c r="U381" s="43">
        <v>40</v>
      </c>
      <c r="V381" s="43" t="s">
        <v>92</v>
      </c>
      <c r="W381" s="32" t="s">
        <v>1118</v>
      </c>
      <c r="X381" s="43"/>
      <c r="Y381" s="43" t="s">
        <v>217</v>
      </c>
      <c r="Z381" s="43" t="s">
        <v>217</v>
      </c>
      <c r="AA381" s="43" t="s">
        <v>296</v>
      </c>
      <c r="AB381" s="43"/>
      <c r="AC381" s="43" t="s">
        <v>185</v>
      </c>
      <c r="AD381" s="43" t="s">
        <v>100</v>
      </c>
      <c r="AE381" s="43" t="s">
        <v>235</v>
      </c>
      <c r="AF381" s="43"/>
      <c r="AG381" s="43" t="s">
        <v>228</v>
      </c>
      <c r="AH381" s="43"/>
      <c r="AI381" s="43" t="s">
        <v>235</v>
      </c>
      <c r="AJ381" s="43"/>
      <c r="AK381" s="43"/>
      <c r="AL381" s="43"/>
      <c r="AM381" s="43"/>
      <c r="AN381" s="45"/>
      <c r="AO381" s="45"/>
      <c r="AP381" s="45"/>
      <c r="AQ381" s="43"/>
      <c r="AR381" s="43"/>
      <c r="AS381" s="43"/>
      <c r="AT381" s="43"/>
      <c r="AU381" s="43"/>
      <c r="AV381" s="43"/>
      <c r="AW381" s="43" t="s">
        <v>266</v>
      </c>
      <c r="AX381" s="43" t="s">
        <v>266</v>
      </c>
      <c r="AY381" s="43" t="s">
        <v>266</v>
      </c>
      <c r="AZ381" s="43" t="s">
        <v>270</v>
      </c>
      <c r="BA381" s="43"/>
      <c r="BB381" s="43"/>
      <c r="BC381" s="43"/>
      <c r="BD381" s="43" t="s">
        <v>266</v>
      </c>
      <c r="BE381" s="60" t="s">
        <v>266</v>
      </c>
    </row>
    <row r="382" spans="1:57" ht="16.5" customHeight="1" x14ac:dyDescent="0.25">
      <c r="A382" s="32">
        <v>385</v>
      </c>
      <c r="B382" s="42">
        <v>1264109</v>
      </c>
      <c r="C382" s="43" t="s">
        <v>1010</v>
      </c>
      <c r="D382" s="43" t="s">
        <v>334</v>
      </c>
      <c r="E382" s="43" t="s">
        <v>1011</v>
      </c>
      <c r="F382" s="23"/>
      <c r="G382" s="43" t="s">
        <v>1005</v>
      </c>
      <c r="H382" s="23" t="str">
        <f>VLOOKUP(G382,Sheet1!$A$22:$B$35,2)</f>
        <v>Bảo vệ thực vật</v>
      </c>
      <c r="I382" s="42" t="s">
        <v>190</v>
      </c>
      <c r="J382" s="43" t="s">
        <v>192</v>
      </c>
      <c r="K382" s="33" t="b">
        <f>IF(AND(J382="Nữ",OR(N382="Khá",N382="Giỏi")),"học bổng")</f>
        <v>0</v>
      </c>
      <c r="L382" s="42">
        <v>1992</v>
      </c>
      <c r="M382" s="23">
        <f t="shared" si="5"/>
        <v>26</v>
      </c>
      <c r="N382" s="44" t="s">
        <v>280</v>
      </c>
      <c r="O382" s="34" t="s">
        <v>195</v>
      </c>
      <c r="P382" s="44"/>
      <c r="Q382" s="44"/>
      <c r="R382" s="44"/>
      <c r="S382" s="43" t="s">
        <v>106</v>
      </c>
      <c r="T382" s="43"/>
      <c r="U382" s="43">
        <v>40</v>
      </c>
      <c r="V382" s="43" t="s">
        <v>92</v>
      </c>
      <c r="W382" s="32" t="s">
        <v>1117</v>
      </c>
      <c r="X382" s="43"/>
      <c r="Y382" s="43" t="s">
        <v>217</v>
      </c>
      <c r="Z382" s="43" t="s">
        <v>217</v>
      </c>
      <c r="AA382" s="43" t="s">
        <v>296</v>
      </c>
      <c r="AB382" s="43"/>
      <c r="AC382" s="43" t="s">
        <v>93</v>
      </c>
      <c r="AD382" s="43" t="s">
        <v>102</v>
      </c>
      <c r="AE382" s="43" t="s">
        <v>234</v>
      </c>
      <c r="AF382" s="43" t="s">
        <v>221</v>
      </c>
      <c r="AG382" s="43" t="s">
        <v>229</v>
      </c>
      <c r="AH382" s="43"/>
      <c r="AI382" s="43" t="s">
        <v>235</v>
      </c>
      <c r="AJ382" s="43"/>
      <c r="AK382" s="43"/>
      <c r="AL382" s="43"/>
      <c r="AM382" s="43"/>
      <c r="AN382" s="45"/>
      <c r="AO382" s="45"/>
      <c r="AP382" s="45"/>
      <c r="AQ382" s="43"/>
      <c r="AR382" s="43"/>
      <c r="AS382" s="43"/>
      <c r="AT382" s="43"/>
      <c r="AU382" s="43"/>
      <c r="AV382" s="43"/>
      <c r="AW382" s="43" t="s">
        <v>266</v>
      </c>
      <c r="AX382" s="43" t="s">
        <v>266</v>
      </c>
      <c r="AY382" s="43" t="s">
        <v>266</v>
      </c>
      <c r="AZ382" s="43" t="s">
        <v>270</v>
      </c>
      <c r="BA382" s="43"/>
      <c r="BB382" s="43"/>
      <c r="BC382" s="43"/>
      <c r="BD382" s="43" t="s">
        <v>266</v>
      </c>
      <c r="BE382" s="60" t="s">
        <v>266</v>
      </c>
    </row>
    <row r="383" spans="1:57" ht="16.5" customHeight="1" x14ac:dyDescent="0.25">
      <c r="A383" s="32">
        <v>386</v>
      </c>
      <c r="B383" s="42">
        <v>1264117</v>
      </c>
      <c r="C383" s="43" t="s">
        <v>343</v>
      </c>
      <c r="D383" s="43" t="s">
        <v>321</v>
      </c>
      <c r="E383" s="43" t="s">
        <v>308</v>
      </c>
      <c r="F383" s="23"/>
      <c r="G383" s="43" t="s">
        <v>1005</v>
      </c>
      <c r="H383" s="23" t="str">
        <f>VLOOKUP(G383,Sheet1!$A$22:$B$35,2)</f>
        <v>Bảo vệ thực vật</v>
      </c>
      <c r="I383" s="42" t="s">
        <v>190</v>
      </c>
      <c r="J383" s="43" t="s">
        <v>192</v>
      </c>
      <c r="K383" s="33" t="b">
        <f>IF(AND(J383="Nữ",OR(N383="Khá",N383="Giỏi")),"học bổng")</f>
        <v>0</v>
      </c>
      <c r="L383" s="42">
        <v>1992</v>
      </c>
      <c r="M383" s="23">
        <f t="shared" si="5"/>
        <v>26</v>
      </c>
      <c r="N383" s="44" t="s">
        <v>279</v>
      </c>
      <c r="O383" s="34" t="s">
        <v>195</v>
      </c>
      <c r="P383" s="44"/>
      <c r="Q383" s="44"/>
      <c r="R383" s="44"/>
      <c r="S383" s="43" t="s">
        <v>106</v>
      </c>
      <c r="T383" s="43"/>
      <c r="U383" s="43">
        <v>40</v>
      </c>
      <c r="V383" s="43" t="s">
        <v>92</v>
      </c>
      <c r="W383" s="32" t="s">
        <v>1116</v>
      </c>
      <c r="X383" s="43"/>
      <c r="Y383" s="43" t="s">
        <v>217</v>
      </c>
      <c r="Z383" s="43" t="s">
        <v>217</v>
      </c>
      <c r="AA383" s="43" t="s">
        <v>296</v>
      </c>
      <c r="AB383" s="43"/>
      <c r="AC383" s="43" t="s">
        <v>186</v>
      </c>
      <c r="AD383" s="43" t="s">
        <v>100</v>
      </c>
      <c r="AE383" s="43" t="s">
        <v>235</v>
      </c>
      <c r="AF383" s="43"/>
      <c r="AG383" s="43" t="s">
        <v>229</v>
      </c>
      <c r="AH383" s="43"/>
      <c r="AI383" s="43" t="s">
        <v>235</v>
      </c>
      <c r="AJ383" s="43"/>
      <c r="AK383" s="43"/>
      <c r="AL383" s="43"/>
      <c r="AM383" s="43"/>
      <c r="AN383" s="45"/>
      <c r="AO383" s="45"/>
      <c r="AP383" s="45"/>
      <c r="AQ383" s="43"/>
      <c r="AR383" s="43"/>
      <c r="AS383" s="43"/>
      <c r="AT383" s="43"/>
      <c r="AU383" s="43"/>
      <c r="AV383" s="43"/>
      <c r="AW383" s="43" t="s">
        <v>266</v>
      </c>
      <c r="AX383" s="43" t="s">
        <v>266</v>
      </c>
      <c r="AY383" s="43" t="s">
        <v>265</v>
      </c>
      <c r="AZ383" s="43" t="s">
        <v>270</v>
      </c>
      <c r="BA383" s="43"/>
      <c r="BB383" s="43"/>
      <c r="BC383" s="43"/>
      <c r="BD383" s="43" t="s">
        <v>266</v>
      </c>
      <c r="BE383" s="60" t="s">
        <v>266</v>
      </c>
    </row>
    <row r="384" spans="1:57" ht="16.5" customHeight="1" x14ac:dyDescent="0.25">
      <c r="A384" s="32">
        <v>387</v>
      </c>
      <c r="B384" s="42">
        <v>1264006</v>
      </c>
      <c r="C384" s="43" t="s">
        <v>437</v>
      </c>
      <c r="D384" s="43" t="s">
        <v>313</v>
      </c>
      <c r="E384" s="43" t="s">
        <v>463</v>
      </c>
      <c r="F384" s="23"/>
      <c r="G384" s="43" t="s">
        <v>1005</v>
      </c>
      <c r="H384" s="23" t="str">
        <f>VLOOKUP(G384,Sheet1!$A$22:$B$35,2)</f>
        <v>Bảo vệ thực vật</v>
      </c>
      <c r="I384" s="42" t="s">
        <v>190</v>
      </c>
      <c r="J384" s="43" t="s">
        <v>192</v>
      </c>
      <c r="K384" s="33" t="b">
        <f>IF(AND(J384="Nữ",OR(N384="Khá",N384="Giỏi")),"học bổng")</f>
        <v>0</v>
      </c>
      <c r="L384" s="42">
        <v>1994</v>
      </c>
      <c r="M384" s="23">
        <f t="shared" si="5"/>
        <v>24</v>
      </c>
      <c r="N384" s="44" t="s">
        <v>279</v>
      </c>
      <c r="O384" s="34" t="s">
        <v>196</v>
      </c>
      <c r="P384" s="44" t="s">
        <v>1012</v>
      </c>
      <c r="Q384" s="44"/>
      <c r="R384" s="44"/>
      <c r="S384" s="43" t="s">
        <v>106</v>
      </c>
      <c r="T384" s="43"/>
      <c r="U384" s="43">
        <v>40</v>
      </c>
      <c r="V384" s="43" t="s">
        <v>92</v>
      </c>
      <c r="W384" s="32" t="s">
        <v>205</v>
      </c>
      <c r="X384" s="43" t="s">
        <v>855</v>
      </c>
      <c r="Y384" s="43" t="s">
        <v>213</v>
      </c>
      <c r="Z384" s="43" t="s">
        <v>213</v>
      </c>
      <c r="AA384" s="43" t="s">
        <v>296</v>
      </c>
      <c r="AB384" s="43"/>
      <c r="AC384" s="43" t="s">
        <v>185</v>
      </c>
      <c r="AD384" s="43" t="s">
        <v>103</v>
      </c>
      <c r="AE384" s="43" t="s">
        <v>235</v>
      </c>
      <c r="AF384" s="43"/>
      <c r="AG384" s="43" t="s">
        <v>330</v>
      </c>
      <c r="AH384" s="43" t="s">
        <v>855</v>
      </c>
      <c r="AI384" s="43" t="s">
        <v>235</v>
      </c>
      <c r="AJ384" s="43"/>
      <c r="AK384" s="43"/>
      <c r="AL384" s="43"/>
      <c r="AM384" s="43"/>
      <c r="AN384" s="45"/>
      <c r="AO384" s="45"/>
      <c r="AP384" s="45"/>
      <c r="AQ384" s="43"/>
      <c r="AR384" s="43"/>
      <c r="AS384" s="43"/>
      <c r="AT384" s="43"/>
      <c r="AU384" s="43"/>
      <c r="AV384" s="43"/>
      <c r="AW384" s="43" t="s">
        <v>266</v>
      </c>
      <c r="AX384" s="43" t="s">
        <v>266</v>
      </c>
      <c r="AY384" s="43" t="s">
        <v>266</v>
      </c>
      <c r="AZ384" s="43" t="s">
        <v>270</v>
      </c>
      <c r="BA384" s="43"/>
      <c r="BB384" s="43"/>
      <c r="BC384" s="43"/>
      <c r="BD384" s="43" t="s">
        <v>266</v>
      </c>
      <c r="BE384" s="60" t="s">
        <v>266</v>
      </c>
    </row>
    <row r="385" spans="1:57" ht="16.5" customHeight="1" x14ac:dyDescent="0.25">
      <c r="A385" s="32">
        <v>388</v>
      </c>
      <c r="B385" s="37">
        <v>1264107</v>
      </c>
      <c r="C385" s="38" t="s">
        <v>482</v>
      </c>
      <c r="D385" s="38" t="s">
        <v>524</v>
      </c>
      <c r="E385" s="38" t="s">
        <v>428</v>
      </c>
      <c r="F385" s="23"/>
      <c r="G385" s="39" t="s">
        <v>1005</v>
      </c>
      <c r="H385" s="23" t="str">
        <f>VLOOKUP(G385,Sheet1!$A$22:$B$35,2)</f>
        <v>Bảo vệ thực vật</v>
      </c>
      <c r="I385" s="37" t="s">
        <v>190</v>
      </c>
      <c r="J385" s="39" t="s">
        <v>193</v>
      </c>
      <c r="K385" s="33" t="b">
        <f>IF(AND(J385="Nữ",OR(N385="Khá",N385="Giỏi")),"học bổng")</f>
        <v>0</v>
      </c>
      <c r="L385" s="37">
        <v>1994</v>
      </c>
      <c r="M385" s="23">
        <f t="shared" si="5"/>
        <v>24</v>
      </c>
      <c r="N385" s="40" t="s">
        <v>279</v>
      </c>
      <c r="O385" s="34" t="s">
        <v>195</v>
      </c>
      <c r="P385" s="40"/>
      <c r="Q385" s="40"/>
      <c r="R385" s="40"/>
      <c r="S385" s="38" t="s">
        <v>206</v>
      </c>
      <c r="T385" s="38"/>
      <c r="U385" s="38">
        <v>40</v>
      </c>
      <c r="V385" s="38" t="s">
        <v>91</v>
      </c>
      <c r="W385" s="32" t="s">
        <v>1118</v>
      </c>
      <c r="X385" s="38"/>
      <c r="Y385" s="38" t="s">
        <v>217</v>
      </c>
      <c r="Z385" s="38" t="s">
        <v>213</v>
      </c>
      <c r="AA385" s="38" t="s">
        <v>296</v>
      </c>
      <c r="AB385" s="38"/>
      <c r="AC385" s="38" t="s">
        <v>93</v>
      </c>
      <c r="AD385" s="38" t="s">
        <v>100</v>
      </c>
      <c r="AE385" s="38" t="s">
        <v>235</v>
      </c>
      <c r="AF385" s="38"/>
      <c r="AG385" s="38" t="s">
        <v>229</v>
      </c>
      <c r="AH385" s="38"/>
      <c r="AI385" s="38" t="s">
        <v>235</v>
      </c>
      <c r="AJ385" s="38"/>
      <c r="AK385" s="38"/>
      <c r="AL385" s="38"/>
      <c r="AM385" s="38"/>
      <c r="AN385" s="41"/>
      <c r="AO385" s="41"/>
      <c r="AP385" s="41"/>
      <c r="AQ385" s="38"/>
      <c r="AR385" s="38"/>
      <c r="AS385" s="38"/>
      <c r="AT385" s="38"/>
      <c r="AU385" s="38"/>
      <c r="AV385" s="38"/>
      <c r="AW385" s="38" t="s">
        <v>266</v>
      </c>
      <c r="AX385" s="38" t="s">
        <v>265</v>
      </c>
      <c r="AY385" s="38" t="s">
        <v>265</v>
      </c>
      <c r="AZ385" s="38" t="s">
        <v>273</v>
      </c>
      <c r="BA385" s="38"/>
      <c r="BB385" s="38"/>
      <c r="BC385" s="38"/>
      <c r="BD385" s="38" t="s">
        <v>266</v>
      </c>
      <c r="BE385" s="59" t="s">
        <v>265</v>
      </c>
    </row>
    <row r="386" spans="1:57" ht="16.5" customHeight="1" x14ac:dyDescent="0.25">
      <c r="A386" s="32">
        <v>389</v>
      </c>
      <c r="B386" s="37">
        <v>1154033</v>
      </c>
      <c r="C386" s="38" t="s">
        <v>743</v>
      </c>
      <c r="D386" s="38" t="s">
        <v>1013</v>
      </c>
      <c r="E386" s="38" t="s">
        <v>944</v>
      </c>
      <c r="F386" s="23"/>
      <c r="G386" s="39" t="s">
        <v>1005</v>
      </c>
      <c r="H386" s="23" t="str">
        <f>VLOOKUP(G386,Sheet1!$A$22:$B$35,2)</f>
        <v>Bảo vệ thực vật</v>
      </c>
      <c r="I386" s="37" t="s">
        <v>190</v>
      </c>
      <c r="J386" s="39" t="s">
        <v>193</v>
      </c>
      <c r="K386" s="33" t="str">
        <f>IF(AND(J386="Nữ",OR(N386="Khá",N386="Giỏi")),"học bổng")</f>
        <v>học bổng</v>
      </c>
      <c r="L386" s="37">
        <v>1993</v>
      </c>
      <c r="M386" s="23">
        <f t="shared" si="5"/>
        <v>25</v>
      </c>
      <c r="N386" s="40" t="s">
        <v>281</v>
      </c>
      <c r="O386" s="34" t="s">
        <v>195</v>
      </c>
      <c r="P386" s="40"/>
      <c r="Q386" s="40"/>
      <c r="R386" s="40"/>
      <c r="S386" s="38" t="s">
        <v>106</v>
      </c>
      <c r="T386" s="38"/>
      <c r="U386" s="38">
        <v>48</v>
      </c>
      <c r="V386" s="38" t="s">
        <v>91</v>
      </c>
      <c r="W386" s="32" t="s">
        <v>1118</v>
      </c>
      <c r="X386" s="38"/>
      <c r="Y386" s="38" t="s">
        <v>217</v>
      </c>
      <c r="Z386" s="38" t="s">
        <v>213</v>
      </c>
      <c r="AA386" s="38" t="s">
        <v>296</v>
      </c>
      <c r="AB386" s="38"/>
      <c r="AC386" s="38" t="s">
        <v>93</v>
      </c>
      <c r="AD386" s="38" t="s">
        <v>100</v>
      </c>
      <c r="AE386" s="38" t="s">
        <v>235</v>
      </c>
      <c r="AF386" s="38"/>
      <c r="AG386" s="38" t="s">
        <v>229</v>
      </c>
      <c r="AH386" s="38"/>
      <c r="AI386" s="38" t="s">
        <v>235</v>
      </c>
      <c r="AJ386" s="38"/>
      <c r="AK386" s="38"/>
      <c r="AL386" s="38"/>
      <c r="AM386" s="38"/>
      <c r="AN386" s="41"/>
      <c r="AO386" s="41"/>
      <c r="AP386" s="41"/>
      <c r="AQ386" s="38"/>
      <c r="AR386" s="38"/>
      <c r="AS386" s="38"/>
      <c r="AT386" s="38"/>
      <c r="AU386" s="38"/>
      <c r="AV386" s="38"/>
      <c r="AW386" s="38" t="s">
        <v>266</v>
      </c>
      <c r="AX386" s="38" t="s">
        <v>265</v>
      </c>
      <c r="AY386" s="38" t="s">
        <v>265</v>
      </c>
      <c r="AZ386" s="38" t="s">
        <v>273</v>
      </c>
      <c r="BA386" s="38"/>
      <c r="BB386" s="38"/>
      <c r="BC386" s="38"/>
      <c r="BD386" s="38" t="s">
        <v>266</v>
      </c>
      <c r="BE386" s="59" t="s">
        <v>266</v>
      </c>
    </row>
    <row r="387" spans="1:57" ht="16.5" customHeight="1" x14ac:dyDescent="0.25">
      <c r="A387" s="32">
        <v>390</v>
      </c>
      <c r="B387" s="37">
        <v>1264121</v>
      </c>
      <c r="C387" s="38" t="s">
        <v>343</v>
      </c>
      <c r="D387" s="38" t="s">
        <v>1014</v>
      </c>
      <c r="E387" s="38" t="s">
        <v>378</v>
      </c>
      <c r="F387" s="23"/>
      <c r="G387" s="39" t="s">
        <v>1005</v>
      </c>
      <c r="H387" s="23" t="str">
        <f>VLOOKUP(G387,Sheet1!$A$22:$B$35,2)</f>
        <v>Bảo vệ thực vật</v>
      </c>
      <c r="I387" s="37" t="s">
        <v>190</v>
      </c>
      <c r="J387" s="39" t="s">
        <v>192</v>
      </c>
      <c r="K387" s="33" t="b">
        <f>IF(AND(J387="Nữ",OR(N387="Khá",N387="Giỏi")),"học bổng")</f>
        <v>0</v>
      </c>
      <c r="L387" s="37">
        <v>1994</v>
      </c>
      <c r="M387" s="23">
        <f t="shared" ref="M387:M450" si="6">2018-L387:L866</f>
        <v>24</v>
      </c>
      <c r="N387" s="40" t="s">
        <v>280</v>
      </c>
      <c r="O387" s="34" t="s">
        <v>195</v>
      </c>
      <c r="P387" s="40"/>
      <c r="Q387" s="40"/>
      <c r="R387" s="40"/>
      <c r="S387" s="38" t="s">
        <v>106</v>
      </c>
      <c r="T387" s="38"/>
      <c r="U387" s="38">
        <v>48</v>
      </c>
      <c r="V387" s="38" t="s">
        <v>91</v>
      </c>
      <c r="W387" s="32" t="s">
        <v>1118</v>
      </c>
      <c r="X387" s="38"/>
      <c r="Y387" s="38" t="s">
        <v>217</v>
      </c>
      <c r="Z387" s="38" t="s">
        <v>213</v>
      </c>
      <c r="AA387" s="38" t="s">
        <v>296</v>
      </c>
      <c r="AB387" s="38"/>
      <c r="AC387" s="38" t="s">
        <v>93</v>
      </c>
      <c r="AD387" s="38" t="s">
        <v>100</v>
      </c>
      <c r="AE387" s="38" t="s">
        <v>235</v>
      </c>
      <c r="AF387" s="38"/>
      <c r="AG387" s="38" t="s">
        <v>229</v>
      </c>
      <c r="AH387" s="38"/>
      <c r="AI387" s="38" t="s">
        <v>235</v>
      </c>
      <c r="AJ387" s="38"/>
      <c r="AK387" s="38"/>
      <c r="AL387" s="38"/>
      <c r="AM387" s="38"/>
      <c r="AN387" s="41"/>
      <c r="AO387" s="41"/>
      <c r="AP387" s="41"/>
      <c r="AQ387" s="38"/>
      <c r="AR387" s="38"/>
      <c r="AS387" s="38"/>
      <c r="AT387" s="38"/>
      <c r="AU387" s="38"/>
      <c r="AV387" s="38"/>
      <c r="AW387" s="38" t="s">
        <v>265</v>
      </c>
      <c r="AX387" s="38" t="s">
        <v>265</v>
      </c>
      <c r="AY387" s="38" t="s">
        <v>266</v>
      </c>
      <c r="AZ387" s="38" t="s">
        <v>273</v>
      </c>
      <c r="BA387" s="38"/>
      <c r="BB387" s="38"/>
      <c r="BC387" s="38"/>
      <c r="BD387" s="38" t="s">
        <v>266</v>
      </c>
      <c r="BE387" s="59" t="s">
        <v>265</v>
      </c>
    </row>
    <row r="388" spans="1:57" ht="16.5" customHeight="1" x14ac:dyDescent="0.25">
      <c r="A388" s="32">
        <v>391</v>
      </c>
      <c r="B388" s="37">
        <v>1264122</v>
      </c>
      <c r="C388" s="38" t="s">
        <v>343</v>
      </c>
      <c r="D388" s="38" t="s">
        <v>320</v>
      </c>
      <c r="E388" s="38" t="s">
        <v>1015</v>
      </c>
      <c r="F388" s="23"/>
      <c r="G388" s="39" t="s">
        <v>1005</v>
      </c>
      <c r="H388" s="23" t="str">
        <f>VLOOKUP(G388,Sheet1!$A$22:$B$35,2)</f>
        <v>Bảo vệ thực vật</v>
      </c>
      <c r="I388" s="37" t="s">
        <v>190</v>
      </c>
      <c r="J388" s="39" t="s">
        <v>192</v>
      </c>
      <c r="K388" s="33" t="b">
        <f>IF(AND(J388="Nữ",OR(N388="Khá",N388="Giỏi")),"học bổng")</f>
        <v>0</v>
      </c>
      <c r="L388" s="37">
        <v>1990</v>
      </c>
      <c r="M388" s="23">
        <f t="shared" si="6"/>
        <v>28</v>
      </c>
      <c r="N388" s="40" t="s">
        <v>281</v>
      </c>
      <c r="O388" s="34" t="s">
        <v>195</v>
      </c>
      <c r="P388" s="40"/>
      <c r="Q388" s="40"/>
      <c r="R388" s="40"/>
      <c r="S388" s="38" t="s">
        <v>106</v>
      </c>
      <c r="T388" s="38"/>
      <c r="U388" s="38">
        <v>48</v>
      </c>
      <c r="V388" s="38" t="s">
        <v>91</v>
      </c>
      <c r="W388" s="32" t="s">
        <v>1118</v>
      </c>
      <c r="X388" s="38"/>
      <c r="Y388" s="38" t="s">
        <v>217</v>
      </c>
      <c r="Z388" s="38" t="s">
        <v>213</v>
      </c>
      <c r="AA388" s="38" t="s">
        <v>296</v>
      </c>
      <c r="AB388" s="38"/>
      <c r="AC388" s="38" t="s">
        <v>93</v>
      </c>
      <c r="AD388" s="38" t="s">
        <v>100</v>
      </c>
      <c r="AE388" s="38" t="s">
        <v>235</v>
      </c>
      <c r="AF388" s="38"/>
      <c r="AG388" s="38" t="s">
        <v>229</v>
      </c>
      <c r="AH388" s="38"/>
      <c r="AI388" s="38" t="s">
        <v>235</v>
      </c>
      <c r="AJ388" s="38"/>
      <c r="AK388" s="38"/>
      <c r="AL388" s="38"/>
      <c r="AM388" s="38"/>
      <c r="AN388" s="41"/>
      <c r="AO388" s="41"/>
      <c r="AP388" s="41"/>
      <c r="AQ388" s="38"/>
      <c r="AR388" s="38"/>
      <c r="AS388" s="38"/>
      <c r="AT388" s="38"/>
      <c r="AU388" s="38"/>
      <c r="AV388" s="38"/>
      <c r="AW388" s="38" t="s">
        <v>266</v>
      </c>
      <c r="AX388" s="38" t="s">
        <v>265</v>
      </c>
      <c r="AY388" s="38" t="s">
        <v>265</v>
      </c>
      <c r="AZ388" s="38" t="s">
        <v>271</v>
      </c>
      <c r="BA388" s="38" t="s">
        <v>273</v>
      </c>
      <c r="BB388" s="38" t="s">
        <v>170</v>
      </c>
      <c r="BC388" s="38"/>
      <c r="BD388" s="38" t="s">
        <v>266</v>
      </c>
      <c r="BE388" s="59" t="s">
        <v>267</v>
      </c>
    </row>
    <row r="389" spans="1:57" ht="16.5" customHeight="1" x14ac:dyDescent="0.25">
      <c r="A389" s="32">
        <v>392</v>
      </c>
      <c r="B389" s="37">
        <v>1264022</v>
      </c>
      <c r="C389" s="38" t="s">
        <v>947</v>
      </c>
      <c r="D389" s="38"/>
      <c r="E389" s="38" t="s">
        <v>1016</v>
      </c>
      <c r="F389" s="23"/>
      <c r="G389" s="39" t="s">
        <v>1005</v>
      </c>
      <c r="H389" s="23" t="str">
        <f>VLOOKUP(G389,Sheet1!$A$22:$B$35,2)</f>
        <v>Bảo vệ thực vật</v>
      </c>
      <c r="I389" s="37" t="s">
        <v>190</v>
      </c>
      <c r="J389" s="39" t="s">
        <v>193</v>
      </c>
      <c r="K389" s="33" t="b">
        <f>IF(AND(J389="Nữ",OR(N389="Khá",N389="Giỏi")),"học bổng")</f>
        <v>0</v>
      </c>
      <c r="L389" s="37">
        <v>1989</v>
      </c>
      <c r="M389" s="23">
        <f t="shared" si="6"/>
        <v>29</v>
      </c>
      <c r="N389" s="40" t="s">
        <v>279</v>
      </c>
      <c r="O389" s="34" t="s">
        <v>195</v>
      </c>
      <c r="P389" s="40"/>
      <c r="Q389" s="40"/>
      <c r="R389" s="40"/>
      <c r="S389" s="38" t="s">
        <v>206</v>
      </c>
      <c r="T389" s="38"/>
      <c r="U389" s="38">
        <v>40</v>
      </c>
      <c r="V389" s="38" t="s">
        <v>91</v>
      </c>
      <c r="W389" s="32" t="s">
        <v>205</v>
      </c>
      <c r="X389" s="38" t="s">
        <v>962</v>
      </c>
      <c r="Y389" s="38" t="s">
        <v>217</v>
      </c>
      <c r="Z389" s="38" t="s">
        <v>213</v>
      </c>
      <c r="AA389" s="38" t="s">
        <v>298</v>
      </c>
      <c r="AB389" s="38"/>
      <c r="AC389" s="38" t="s">
        <v>184</v>
      </c>
      <c r="AD389" s="38" t="s">
        <v>100</v>
      </c>
      <c r="AE389" s="38" t="s">
        <v>234</v>
      </c>
      <c r="AF389" s="38" t="s">
        <v>221</v>
      </c>
      <c r="AG389" s="38" t="s">
        <v>330</v>
      </c>
      <c r="AH389" s="38" t="s">
        <v>860</v>
      </c>
      <c r="AI389" s="38" t="s">
        <v>235</v>
      </c>
      <c r="AJ389" s="38"/>
      <c r="AK389" s="38"/>
      <c r="AL389" s="38"/>
      <c r="AM389" s="38"/>
      <c r="AN389" s="41"/>
      <c r="AO389" s="41"/>
      <c r="AP389" s="41"/>
      <c r="AQ389" s="38"/>
      <c r="AR389" s="38"/>
      <c r="AS389" s="38"/>
      <c r="AT389" s="38"/>
      <c r="AU389" s="38"/>
      <c r="AV389" s="38"/>
      <c r="AW389" s="38" t="s">
        <v>265</v>
      </c>
      <c r="AX389" s="38" t="s">
        <v>266</v>
      </c>
      <c r="AY389" s="38" t="s">
        <v>266</v>
      </c>
      <c r="AZ389" s="38" t="s">
        <v>271</v>
      </c>
      <c r="BA389" s="38" t="s">
        <v>273</v>
      </c>
      <c r="BB389" s="38"/>
      <c r="BC389" s="38"/>
      <c r="BD389" s="38" t="s">
        <v>266</v>
      </c>
      <c r="BE389" s="59" t="s">
        <v>267</v>
      </c>
    </row>
    <row r="390" spans="1:57" ht="16.5" customHeight="1" x14ac:dyDescent="0.25">
      <c r="A390" s="32">
        <v>393</v>
      </c>
      <c r="B390" s="37">
        <v>1264124</v>
      </c>
      <c r="C390" s="38" t="s">
        <v>1017</v>
      </c>
      <c r="D390" s="38" t="s">
        <v>1018</v>
      </c>
      <c r="E390" s="38" t="s">
        <v>570</v>
      </c>
      <c r="F390" s="23"/>
      <c r="G390" s="39" t="s">
        <v>1005</v>
      </c>
      <c r="H390" s="23" t="str">
        <f>VLOOKUP(G390,Sheet1!$A$22:$B$35,2)</f>
        <v>Bảo vệ thực vật</v>
      </c>
      <c r="I390" s="37" t="s">
        <v>190</v>
      </c>
      <c r="J390" s="39" t="s">
        <v>193</v>
      </c>
      <c r="K390" s="33" t="str">
        <f>IF(AND(J390="Nữ",OR(N390="Khá",N390="Giỏi")),"học bổng")</f>
        <v>học bổng</v>
      </c>
      <c r="L390" s="37">
        <v>1994</v>
      </c>
      <c r="M390" s="23">
        <f t="shared" si="6"/>
        <v>24</v>
      </c>
      <c r="N390" s="40" t="s">
        <v>280</v>
      </c>
      <c r="O390" s="34" t="s">
        <v>195</v>
      </c>
      <c r="P390" s="40"/>
      <c r="Q390" s="40"/>
      <c r="R390" s="40"/>
      <c r="S390" s="38" t="s">
        <v>106</v>
      </c>
      <c r="T390" s="38"/>
      <c r="U390" s="38">
        <v>48</v>
      </c>
      <c r="V390" s="38" t="s">
        <v>91</v>
      </c>
      <c r="W390" s="32" t="s">
        <v>1118</v>
      </c>
      <c r="X390" s="38"/>
      <c r="Y390" s="38" t="s">
        <v>217</v>
      </c>
      <c r="Z390" s="38" t="s">
        <v>213</v>
      </c>
      <c r="AA390" s="38" t="s">
        <v>296</v>
      </c>
      <c r="AB390" s="38"/>
      <c r="AC390" s="38" t="s">
        <v>93</v>
      </c>
      <c r="AD390" s="38" t="s">
        <v>100</v>
      </c>
      <c r="AE390" s="38" t="s">
        <v>235</v>
      </c>
      <c r="AF390" s="38"/>
      <c r="AG390" s="38" t="s">
        <v>229</v>
      </c>
      <c r="AH390" s="38"/>
      <c r="AI390" s="38" t="s">
        <v>235</v>
      </c>
      <c r="AJ390" s="38"/>
      <c r="AK390" s="38"/>
      <c r="AL390" s="38"/>
      <c r="AM390" s="38"/>
      <c r="AN390" s="41"/>
      <c r="AO390" s="41"/>
      <c r="AP390" s="41"/>
      <c r="AQ390" s="38"/>
      <c r="AR390" s="38"/>
      <c r="AS390" s="38"/>
      <c r="AT390" s="38"/>
      <c r="AU390" s="38"/>
      <c r="AV390" s="38"/>
      <c r="AW390" s="38" t="s">
        <v>266</v>
      </c>
      <c r="AX390" s="38" t="s">
        <v>267</v>
      </c>
      <c r="AY390" s="38" t="s">
        <v>265</v>
      </c>
      <c r="AZ390" s="38" t="s">
        <v>273</v>
      </c>
      <c r="BA390" s="38" t="s">
        <v>274</v>
      </c>
      <c r="BB390" s="38"/>
      <c r="BC390" s="38"/>
      <c r="BD390" s="38" t="s">
        <v>266</v>
      </c>
      <c r="BE390" s="59" t="s">
        <v>267</v>
      </c>
    </row>
    <row r="391" spans="1:57" ht="16.5" customHeight="1" x14ac:dyDescent="0.25">
      <c r="A391" s="32">
        <v>394</v>
      </c>
      <c r="B391" s="37">
        <v>1264014</v>
      </c>
      <c r="C391" s="38" t="s">
        <v>1019</v>
      </c>
      <c r="D391" s="38" t="s">
        <v>344</v>
      </c>
      <c r="E391" s="38" t="s">
        <v>377</v>
      </c>
      <c r="F391" s="23"/>
      <c r="G391" s="39" t="s">
        <v>1005</v>
      </c>
      <c r="H391" s="23" t="str">
        <f>VLOOKUP(G391,Sheet1!$A$22:$B$35,2)</f>
        <v>Bảo vệ thực vật</v>
      </c>
      <c r="I391" s="37" t="s">
        <v>190</v>
      </c>
      <c r="J391" s="39" t="s">
        <v>192</v>
      </c>
      <c r="K391" s="33" t="b">
        <f>IF(AND(J391="Nữ",OR(N391="Khá",N391="Giỏi")),"học bổng")</f>
        <v>0</v>
      </c>
      <c r="L391" s="37">
        <v>1994</v>
      </c>
      <c r="M391" s="23">
        <f t="shared" si="6"/>
        <v>24</v>
      </c>
      <c r="N391" s="40" t="s">
        <v>280</v>
      </c>
      <c r="O391" s="34" t="s">
        <v>195</v>
      </c>
      <c r="P391" s="40"/>
      <c r="Q391" s="40"/>
      <c r="R391" s="40"/>
      <c r="S391" s="38" t="s">
        <v>106</v>
      </c>
      <c r="T391" s="38"/>
      <c r="U391" s="38">
        <v>40</v>
      </c>
      <c r="V391" s="38" t="s">
        <v>91</v>
      </c>
      <c r="W391" s="32" t="s">
        <v>1118</v>
      </c>
      <c r="X391" s="38"/>
      <c r="Y391" s="38" t="s">
        <v>213</v>
      </c>
      <c r="Z391" s="38" t="s">
        <v>213</v>
      </c>
      <c r="AA391" s="38" t="s">
        <v>296</v>
      </c>
      <c r="AB391" s="38"/>
      <c r="AC391" s="38" t="s">
        <v>184</v>
      </c>
      <c r="AD391" s="38" t="s">
        <v>99</v>
      </c>
      <c r="AE391" s="38" t="s">
        <v>235</v>
      </c>
      <c r="AF391" s="38"/>
      <c r="AG391" s="38" t="s">
        <v>229</v>
      </c>
      <c r="AH391" s="38"/>
      <c r="AI391" s="38" t="s">
        <v>235</v>
      </c>
      <c r="AJ391" s="38"/>
      <c r="AK391" s="38"/>
      <c r="AL391" s="38"/>
      <c r="AM391" s="38"/>
      <c r="AN391" s="41"/>
      <c r="AO391" s="41"/>
      <c r="AP391" s="41"/>
      <c r="AQ391" s="38"/>
      <c r="AR391" s="38"/>
      <c r="AS391" s="38"/>
      <c r="AT391" s="38"/>
      <c r="AU391" s="38"/>
      <c r="AV391" s="38"/>
      <c r="AW391" s="38" t="s">
        <v>265</v>
      </c>
      <c r="AX391" s="38" t="s">
        <v>265</v>
      </c>
      <c r="AY391" s="38" t="s">
        <v>266</v>
      </c>
      <c r="AZ391" s="38" t="s">
        <v>273</v>
      </c>
      <c r="BA391" s="38"/>
      <c r="BB391" s="38"/>
      <c r="BC391" s="38"/>
      <c r="BD391" s="38" t="s">
        <v>266</v>
      </c>
      <c r="BE391" s="59" t="s">
        <v>267</v>
      </c>
    </row>
    <row r="392" spans="1:57" ht="16.5" customHeight="1" x14ac:dyDescent="0.25">
      <c r="A392" s="32">
        <v>395</v>
      </c>
      <c r="B392" s="37">
        <v>1264020</v>
      </c>
      <c r="C392" s="38" t="s">
        <v>437</v>
      </c>
      <c r="D392" s="38" t="s">
        <v>411</v>
      </c>
      <c r="E392" s="38" t="s">
        <v>457</v>
      </c>
      <c r="F392" s="23"/>
      <c r="G392" s="39" t="s">
        <v>1005</v>
      </c>
      <c r="H392" s="23" t="str">
        <f>VLOOKUP(G392,Sheet1!$A$22:$B$35,2)</f>
        <v>Bảo vệ thực vật</v>
      </c>
      <c r="I392" s="37" t="s">
        <v>190</v>
      </c>
      <c r="J392" s="39" t="s">
        <v>192</v>
      </c>
      <c r="K392" s="33" t="b">
        <f>IF(AND(J392="Nữ",OR(N392="Khá",N392="Giỏi")),"học bổng")</f>
        <v>0</v>
      </c>
      <c r="L392" s="37">
        <v>1992</v>
      </c>
      <c r="M392" s="23">
        <f t="shared" si="6"/>
        <v>26</v>
      </c>
      <c r="N392" s="40" t="s">
        <v>281</v>
      </c>
      <c r="O392" s="34" t="s">
        <v>195</v>
      </c>
      <c r="P392" s="40"/>
      <c r="Q392" s="40"/>
      <c r="R392" s="40"/>
      <c r="S392" s="38" t="s">
        <v>106</v>
      </c>
      <c r="T392" s="38"/>
      <c r="U392" s="38">
        <v>40</v>
      </c>
      <c r="V392" s="38" t="s">
        <v>91</v>
      </c>
      <c r="W392" s="32" t="s">
        <v>1118</v>
      </c>
      <c r="X392" s="38"/>
      <c r="Y392" s="38" t="s">
        <v>213</v>
      </c>
      <c r="Z392" s="38" t="s">
        <v>213</v>
      </c>
      <c r="AA392" s="38" t="s">
        <v>296</v>
      </c>
      <c r="AB392" s="38"/>
      <c r="AC392" s="38" t="s">
        <v>184</v>
      </c>
      <c r="AD392" s="38" t="s">
        <v>100</v>
      </c>
      <c r="AE392" s="38" t="s">
        <v>235</v>
      </c>
      <c r="AF392" s="38"/>
      <c r="AG392" s="38" t="s">
        <v>229</v>
      </c>
      <c r="AH392" s="38"/>
      <c r="AI392" s="38" t="s">
        <v>235</v>
      </c>
      <c r="AJ392" s="38"/>
      <c r="AK392" s="38"/>
      <c r="AL392" s="38"/>
      <c r="AM392" s="38"/>
      <c r="AN392" s="41"/>
      <c r="AO392" s="41"/>
      <c r="AP392" s="41"/>
      <c r="AQ392" s="38"/>
      <c r="AR392" s="38"/>
      <c r="AS392" s="38"/>
      <c r="AT392" s="38"/>
      <c r="AU392" s="38"/>
      <c r="AV392" s="38"/>
      <c r="AW392" s="38" t="s">
        <v>265</v>
      </c>
      <c r="AX392" s="38" t="s">
        <v>265</v>
      </c>
      <c r="AY392" s="38" t="s">
        <v>265</v>
      </c>
      <c r="AZ392" s="38" t="s">
        <v>273</v>
      </c>
      <c r="BA392" s="38"/>
      <c r="BB392" s="38"/>
      <c r="BC392" s="38"/>
      <c r="BD392" s="38" t="s">
        <v>265</v>
      </c>
      <c r="BE392" s="59" t="s">
        <v>265</v>
      </c>
    </row>
    <row r="393" spans="1:57" ht="16.5" customHeight="1" x14ac:dyDescent="0.25">
      <c r="A393" s="32">
        <v>396</v>
      </c>
      <c r="B393" s="37">
        <v>1264111</v>
      </c>
      <c r="C393" s="38" t="s">
        <v>325</v>
      </c>
      <c r="D393" s="38" t="s">
        <v>346</v>
      </c>
      <c r="E393" s="38" t="s">
        <v>321</v>
      </c>
      <c r="F393" s="23"/>
      <c r="G393" s="39" t="s">
        <v>1005</v>
      </c>
      <c r="H393" s="23" t="str">
        <f>VLOOKUP(G393,Sheet1!$A$22:$B$35,2)</f>
        <v>Bảo vệ thực vật</v>
      </c>
      <c r="I393" s="37" t="s">
        <v>190</v>
      </c>
      <c r="J393" s="39" t="s">
        <v>193</v>
      </c>
      <c r="K393" s="33" t="str">
        <f>IF(AND(J393="Nữ",OR(N393="Khá",N393="Giỏi")),"học bổng")</f>
        <v>học bổng</v>
      </c>
      <c r="L393" s="37">
        <v>1994</v>
      </c>
      <c r="M393" s="23">
        <f t="shared" si="6"/>
        <v>24</v>
      </c>
      <c r="N393" s="40" t="s">
        <v>280</v>
      </c>
      <c r="O393" s="34" t="s">
        <v>195</v>
      </c>
      <c r="P393" s="40"/>
      <c r="Q393" s="40"/>
      <c r="R393" s="40"/>
      <c r="S393" s="38" t="s">
        <v>106</v>
      </c>
      <c r="T393" s="38"/>
      <c r="U393" s="38" t="s">
        <v>1021</v>
      </c>
      <c r="V393" s="38" t="s">
        <v>91</v>
      </c>
      <c r="W393" s="32" t="s">
        <v>1118</v>
      </c>
      <c r="X393" s="38"/>
      <c r="Y393" s="38" t="s">
        <v>217</v>
      </c>
      <c r="Z393" s="38" t="s">
        <v>213</v>
      </c>
      <c r="AA393" s="38" t="s">
        <v>296</v>
      </c>
      <c r="AB393" s="38" t="s">
        <v>1022</v>
      </c>
      <c r="AC393" s="38"/>
      <c r="AD393" s="38" t="s">
        <v>100</v>
      </c>
      <c r="AE393" s="38" t="s">
        <v>235</v>
      </c>
      <c r="AF393" s="38"/>
      <c r="AG393" s="38" t="s">
        <v>330</v>
      </c>
      <c r="AH393" s="38" t="s">
        <v>1023</v>
      </c>
      <c r="AI393" s="38" t="s">
        <v>235</v>
      </c>
      <c r="AJ393" s="38"/>
      <c r="AK393" s="38"/>
      <c r="AL393" s="38"/>
      <c r="AM393" s="38"/>
      <c r="AN393" s="41"/>
      <c r="AO393" s="41"/>
      <c r="AP393" s="41"/>
      <c r="AQ393" s="38"/>
      <c r="AR393" s="38"/>
      <c r="AS393" s="38"/>
      <c r="AT393" s="38"/>
      <c r="AU393" s="38"/>
      <c r="AV393" s="38"/>
      <c r="AW393" s="38" t="s">
        <v>266</v>
      </c>
      <c r="AX393" s="38" t="s">
        <v>265</v>
      </c>
      <c r="AY393" s="38" t="s">
        <v>265</v>
      </c>
      <c r="AZ393" s="38" t="s">
        <v>273</v>
      </c>
      <c r="BA393" s="38"/>
      <c r="BB393" s="38"/>
      <c r="BC393" s="38"/>
      <c r="BD393" s="38" t="s">
        <v>265</v>
      </c>
      <c r="BE393" s="59" t="s">
        <v>265</v>
      </c>
    </row>
    <row r="394" spans="1:57" ht="16.5" customHeight="1" x14ac:dyDescent="0.25">
      <c r="A394" s="32">
        <v>397</v>
      </c>
      <c r="B394" s="37">
        <v>1264017</v>
      </c>
      <c r="C394" s="38" t="s">
        <v>343</v>
      </c>
      <c r="D394" s="38" t="s">
        <v>319</v>
      </c>
      <c r="E394" s="38" t="s">
        <v>1024</v>
      </c>
      <c r="F394" s="23"/>
      <c r="G394" s="39" t="s">
        <v>1005</v>
      </c>
      <c r="H394" s="23" t="str">
        <f>VLOOKUP(G394,Sheet1!$A$22:$B$35,2)</f>
        <v>Bảo vệ thực vật</v>
      </c>
      <c r="I394" s="37" t="s">
        <v>190</v>
      </c>
      <c r="J394" s="39" t="s">
        <v>193</v>
      </c>
      <c r="K394" s="33" t="str">
        <f>IF(AND(J394="Nữ",OR(N394="Khá",N394="Giỏi")),"học bổng")</f>
        <v>học bổng</v>
      </c>
      <c r="L394" s="37">
        <v>1993</v>
      </c>
      <c r="M394" s="23">
        <f t="shared" si="6"/>
        <v>25</v>
      </c>
      <c r="N394" s="40" t="s">
        <v>281</v>
      </c>
      <c r="O394" s="34" t="s">
        <v>195</v>
      </c>
      <c r="P394" s="40"/>
      <c r="Q394" s="40"/>
      <c r="R394" s="40"/>
      <c r="S394" s="38" t="s">
        <v>106</v>
      </c>
      <c r="T394" s="38"/>
      <c r="U394" s="38">
        <v>40</v>
      </c>
      <c r="V394" s="38" t="s">
        <v>91</v>
      </c>
      <c r="W394" s="32" t="s">
        <v>1118</v>
      </c>
      <c r="X394" s="38"/>
      <c r="Y394" s="38" t="s">
        <v>217</v>
      </c>
      <c r="Z394" s="38" t="s">
        <v>217</v>
      </c>
      <c r="AA394" s="38" t="s">
        <v>296</v>
      </c>
      <c r="AB394" s="38"/>
      <c r="AC394" s="38" t="s">
        <v>93</v>
      </c>
      <c r="AD394" s="38" t="s">
        <v>100</v>
      </c>
      <c r="AE394" s="38" t="s">
        <v>235</v>
      </c>
      <c r="AF394" s="38"/>
      <c r="AG394" s="38" t="s">
        <v>229</v>
      </c>
      <c r="AH394" s="38"/>
      <c r="AI394" s="38" t="s">
        <v>235</v>
      </c>
      <c r="AJ394" s="38"/>
      <c r="AK394" s="38"/>
      <c r="AL394" s="38"/>
      <c r="AM394" s="38"/>
      <c r="AN394" s="41"/>
      <c r="AO394" s="41"/>
      <c r="AP394" s="41"/>
      <c r="AQ394" s="38"/>
      <c r="AR394" s="38"/>
      <c r="AS394" s="38"/>
      <c r="AT394" s="38"/>
      <c r="AU394" s="38"/>
      <c r="AV394" s="38"/>
      <c r="AW394" s="38" t="s">
        <v>266</v>
      </c>
      <c r="AX394" s="38" t="s">
        <v>265</v>
      </c>
      <c r="AY394" s="38" t="s">
        <v>265</v>
      </c>
      <c r="AZ394" s="38" t="s">
        <v>273</v>
      </c>
      <c r="BA394" s="38"/>
      <c r="BB394" s="38"/>
      <c r="BC394" s="38"/>
      <c r="BD394" s="38" t="s">
        <v>266</v>
      </c>
      <c r="BE394" s="59" t="s">
        <v>267</v>
      </c>
    </row>
    <row r="395" spans="1:57" ht="16.5" customHeight="1" x14ac:dyDescent="0.25">
      <c r="A395" s="32">
        <v>398</v>
      </c>
      <c r="B395" s="42">
        <v>1264023</v>
      </c>
      <c r="C395" s="43" t="s">
        <v>343</v>
      </c>
      <c r="D395" s="43" t="s">
        <v>312</v>
      </c>
      <c r="E395" s="43" t="s">
        <v>332</v>
      </c>
      <c r="F395" s="23"/>
      <c r="G395" s="43" t="s">
        <v>1005</v>
      </c>
      <c r="H395" s="23" t="str">
        <f>VLOOKUP(G395,Sheet1!$A$22:$B$35,2)</f>
        <v>Bảo vệ thực vật</v>
      </c>
      <c r="I395" s="42" t="s">
        <v>190</v>
      </c>
      <c r="J395" s="43" t="s">
        <v>192</v>
      </c>
      <c r="K395" s="33" t="b">
        <f>IF(AND(J395="Nữ",OR(N395="Khá",N395="Giỏi")),"học bổng")</f>
        <v>0</v>
      </c>
      <c r="L395" s="42">
        <v>1994</v>
      </c>
      <c r="M395" s="23">
        <f t="shared" si="6"/>
        <v>24</v>
      </c>
      <c r="N395" s="44" t="s">
        <v>280</v>
      </c>
      <c r="O395" s="34" t="s">
        <v>196</v>
      </c>
      <c r="P395" s="44" t="s">
        <v>1025</v>
      </c>
      <c r="Q395" s="44"/>
      <c r="R395" s="44"/>
      <c r="S395" s="43" t="s">
        <v>206</v>
      </c>
      <c r="T395" s="43"/>
      <c r="U395" s="43">
        <v>40</v>
      </c>
      <c r="V395" s="43" t="s">
        <v>92</v>
      </c>
      <c r="W395" s="32" t="s">
        <v>205</v>
      </c>
      <c r="X395" s="43" t="s">
        <v>855</v>
      </c>
      <c r="Y395" s="43" t="s">
        <v>213</v>
      </c>
      <c r="Z395" s="43" t="s">
        <v>213</v>
      </c>
      <c r="AA395" s="43" t="s">
        <v>296</v>
      </c>
      <c r="AB395" s="43"/>
      <c r="AC395" s="43" t="s">
        <v>186</v>
      </c>
      <c r="AD395" s="43" t="s">
        <v>99</v>
      </c>
      <c r="AE395" s="43" t="s">
        <v>235</v>
      </c>
      <c r="AF395" s="43"/>
      <c r="AG395" s="43" t="s">
        <v>330</v>
      </c>
      <c r="AH395" s="43" t="s">
        <v>855</v>
      </c>
      <c r="AI395" s="43" t="s">
        <v>235</v>
      </c>
      <c r="AJ395" s="43"/>
      <c r="AK395" s="43"/>
      <c r="AL395" s="43"/>
      <c r="AM395" s="43"/>
      <c r="AN395" s="45"/>
      <c r="AO395" s="45"/>
      <c r="AP395" s="45"/>
      <c r="AQ395" s="43"/>
      <c r="AR395" s="43"/>
      <c r="AS395" s="43"/>
      <c r="AT395" s="43"/>
      <c r="AU395" s="43"/>
      <c r="AV395" s="43"/>
      <c r="AW395" s="43" t="s">
        <v>265</v>
      </c>
      <c r="AX395" s="43" t="s">
        <v>266</v>
      </c>
      <c r="AY395" s="43" t="s">
        <v>265</v>
      </c>
      <c r="AZ395" s="43" t="s">
        <v>270</v>
      </c>
      <c r="BA395" s="43"/>
      <c r="BB395" s="43"/>
      <c r="BC395" s="43"/>
      <c r="BD395" s="43" t="s">
        <v>265</v>
      </c>
      <c r="BE395" s="60" t="s">
        <v>265</v>
      </c>
    </row>
    <row r="396" spans="1:57" ht="16.5" customHeight="1" x14ac:dyDescent="0.25">
      <c r="A396" s="32">
        <v>399</v>
      </c>
      <c r="B396" s="37">
        <v>1264030</v>
      </c>
      <c r="C396" s="38" t="s">
        <v>936</v>
      </c>
      <c r="D396" s="38" t="s">
        <v>516</v>
      </c>
      <c r="E396" s="38" t="s">
        <v>885</v>
      </c>
      <c r="F396" s="23"/>
      <c r="G396" s="39" t="s">
        <v>1005</v>
      </c>
      <c r="H396" s="23" t="str">
        <f>VLOOKUP(G396,Sheet1!$A$22:$B$35,2)</f>
        <v>Bảo vệ thực vật</v>
      </c>
      <c r="I396" s="37" t="s">
        <v>190</v>
      </c>
      <c r="J396" s="39" t="s">
        <v>193</v>
      </c>
      <c r="K396" s="33" t="str">
        <f>IF(AND(J396="Nữ",OR(N396="Khá",N396="Giỏi")),"học bổng")</f>
        <v>học bổng</v>
      </c>
      <c r="L396" s="37">
        <v>1994</v>
      </c>
      <c r="M396" s="23">
        <f t="shared" si="6"/>
        <v>24</v>
      </c>
      <c r="N396" s="40" t="s">
        <v>281</v>
      </c>
      <c r="O396" s="34" t="s">
        <v>195</v>
      </c>
      <c r="P396" s="40"/>
      <c r="Q396" s="40"/>
      <c r="R396" s="40"/>
      <c r="S396" s="38" t="s">
        <v>206</v>
      </c>
      <c r="T396" s="38"/>
      <c r="U396" s="38">
        <v>40</v>
      </c>
      <c r="V396" s="38" t="s">
        <v>92</v>
      </c>
      <c r="W396" s="32" t="s">
        <v>1113</v>
      </c>
      <c r="X396" s="38"/>
      <c r="Y396" s="38" t="s">
        <v>214</v>
      </c>
      <c r="Z396" s="38" t="s">
        <v>217</v>
      </c>
      <c r="AA396" s="38" t="s">
        <v>297</v>
      </c>
      <c r="AB396" s="38"/>
      <c r="AC396" s="38" t="s">
        <v>93</v>
      </c>
      <c r="AD396" s="38" t="s">
        <v>99</v>
      </c>
      <c r="AE396" s="38" t="s">
        <v>234</v>
      </c>
      <c r="AF396" s="38" t="s">
        <v>221</v>
      </c>
      <c r="AG396" s="38" t="s">
        <v>229</v>
      </c>
      <c r="AH396" s="38"/>
      <c r="AI396" s="38" t="s">
        <v>235</v>
      </c>
      <c r="AJ396" s="38"/>
      <c r="AK396" s="38"/>
      <c r="AL396" s="38"/>
      <c r="AM396" s="38"/>
      <c r="AN396" s="41"/>
      <c r="AO396" s="41"/>
      <c r="AP396" s="41"/>
      <c r="AQ396" s="38"/>
      <c r="AR396" s="38"/>
      <c r="AS396" s="38"/>
      <c r="AT396" s="38"/>
      <c r="AU396" s="38"/>
      <c r="AV396" s="38"/>
      <c r="AW396" s="38" t="s">
        <v>265</v>
      </c>
      <c r="AX396" s="38" t="s">
        <v>265</v>
      </c>
      <c r="AY396" s="38" t="s">
        <v>266</v>
      </c>
      <c r="AZ396" s="38" t="s">
        <v>271</v>
      </c>
      <c r="BA396" s="38" t="s">
        <v>273</v>
      </c>
      <c r="BB396" s="38" t="s">
        <v>170</v>
      </c>
      <c r="BC396" s="38"/>
      <c r="BD396" s="38" t="s">
        <v>266</v>
      </c>
      <c r="BE396" s="59" t="s">
        <v>267</v>
      </c>
    </row>
    <row r="397" spans="1:57" ht="16.5" customHeight="1" x14ac:dyDescent="0.25">
      <c r="A397" s="32">
        <v>400</v>
      </c>
      <c r="B397" s="37">
        <v>1264130</v>
      </c>
      <c r="C397" s="38" t="s">
        <v>1026</v>
      </c>
      <c r="D397" s="38" t="s">
        <v>365</v>
      </c>
      <c r="E397" s="38" t="s">
        <v>328</v>
      </c>
      <c r="F397" s="23"/>
      <c r="G397" s="39" t="s">
        <v>1005</v>
      </c>
      <c r="H397" s="23" t="str">
        <f>VLOOKUP(G397,Sheet1!$A$22:$B$35,2)</f>
        <v>Bảo vệ thực vật</v>
      </c>
      <c r="I397" s="37" t="s">
        <v>190</v>
      </c>
      <c r="J397" s="39" t="s">
        <v>192</v>
      </c>
      <c r="K397" s="33" t="b">
        <f>IF(AND(J397="Nữ",OR(N397="Khá",N397="Giỏi")),"học bổng")</f>
        <v>0</v>
      </c>
      <c r="L397" s="37">
        <v>1993</v>
      </c>
      <c r="M397" s="23">
        <f t="shared" si="6"/>
        <v>25</v>
      </c>
      <c r="N397" s="40" t="s">
        <v>279</v>
      </c>
      <c r="O397" s="34" t="s">
        <v>195</v>
      </c>
      <c r="P397" s="40"/>
      <c r="Q397" s="40"/>
      <c r="R397" s="40"/>
      <c r="S397" s="38" t="s">
        <v>106</v>
      </c>
      <c r="T397" s="38"/>
      <c r="U397" s="38">
        <v>40</v>
      </c>
      <c r="V397" s="38" t="s">
        <v>91</v>
      </c>
      <c r="W397" s="32" t="s">
        <v>1118</v>
      </c>
      <c r="X397" s="38"/>
      <c r="Y397" s="38" t="s">
        <v>217</v>
      </c>
      <c r="Z397" s="38" t="s">
        <v>213</v>
      </c>
      <c r="AA397" s="38" t="s">
        <v>296</v>
      </c>
      <c r="AB397" s="38"/>
      <c r="AC397" s="38" t="s">
        <v>93</v>
      </c>
      <c r="AD397" s="38" t="s">
        <v>100</v>
      </c>
      <c r="AE397" s="38" t="s">
        <v>235</v>
      </c>
      <c r="AF397" s="38"/>
      <c r="AG397" s="38" t="s">
        <v>229</v>
      </c>
      <c r="AH397" s="38"/>
      <c r="AI397" s="38" t="s">
        <v>235</v>
      </c>
      <c r="AJ397" s="38"/>
      <c r="AK397" s="38"/>
      <c r="AL397" s="38"/>
      <c r="AM397" s="38"/>
      <c r="AN397" s="41"/>
      <c r="AO397" s="41"/>
      <c r="AP397" s="41"/>
      <c r="AQ397" s="38"/>
      <c r="AR397" s="38"/>
      <c r="AS397" s="38"/>
      <c r="AT397" s="38"/>
      <c r="AU397" s="38"/>
      <c r="AV397" s="38"/>
      <c r="AW397" s="38" t="s">
        <v>266</v>
      </c>
      <c r="AX397" s="38" t="s">
        <v>265</v>
      </c>
      <c r="AY397" s="38" t="s">
        <v>267</v>
      </c>
      <c r="AZ397" s="38" t="s">
        <v>273</v>
      </c>
      <c r="BA397" s="38"/>
      <c r="BB397" s="38"/>
      <c r="BC397" s="38"/>
      <c r="BD397" s="38" t="s">
        <v>266</v>
      </c>
      <c r="BE397" s="59" t="s">
        <v>266</v>
      </c>
    </row>
    <row r="398" spans="1:57" ht="16.5" customHeight="1" x14ac:dyDescent="0.25">
      <c r="A398" s="32">
        <v>401</v>
      </c>
      <c r="B398" s="42">
        <v>1264002</v>
      </c>
      <c r="C398" s="43" t="s">
        <v>343</v>
      </c>
      <c r="D398" s="43" t="s">
        <v>457</v>
      </c>
      <c r="E398" s="43" t="s">
        <v>864</v>
      </c>
      <c r="F398" s="23"/>
      <c r="G398" s="43" t="s">
        <v>1005</v>
      </c>
      <c r="H398" s="23" t="str">
        <f>VLOOKUP(G398,Sheet1!$A$22:$B$35,2)</f>
        <v>Bảo vệ thực vật</v>
      </c>
      <c r="I398" s="42" t="s">
        <v>190</v>
      </c>
      <c r="J398" s="43" t="s">
        <v>192</v>
      </c>
      <c r="K398" s="33" t="b">
        <f>IF(AND(J398="Nữ",OR(N398="Khá",N398="Giỏi")),"học bổng")</f>
        <v>0</v>
      </c>
      <c r="L398" s="42">
        <v>1994</v>
      </c>
      <c r="M398" s="23">
        <f t="shared" si="6"/>
        <v>24</v>
      </c>
      <c r="N398" s="44" t="s">
        <v>279</v>
      </c>
      <c r="O398" s="34" t="s">
        <v>196</v>
      </c>
      <c r="P398" s="44" t="s">
        <v>1027</v>
      </c>
      <c r="Q398" s="44"/>
      <c r="R398" s="44"/>
      <c r="S398" s="43" t="s">
        <v>106</v>
      </c>
      <c r="T398" s="43" t="s">
        <v>1028</v>
      </c>
      <c r="U398" s="43">
        <v>40</v>
      </c>
      <c r="V398" s="43" t="s">
        <v>91</v>
      </c>
      <c r="W398" s="32" t="s">
        <v>205</v>
      </c>
      <c r="X398" s="43" t="s">
        <v>855</v>
      </c>
      <c r="Y398" s="43" t="s">
        <v>217</v>
      </c>
      <c r="Z398" s="43" t="s">
        <v>213</v>
      </c>
      <c r="AA398" s="43" t="s">
        <v>296</v>
      </c>
      <c r="AB398" s="43"/>
      <c r="AC398" s="43" t="s">
        <v>185</v>
      </c>
      <c r="AD398" s="43" t="s">
        <v>103</v>
      </c>
      <c r="AE398" s="43" t="s">
        <v>235</v>
      </c>
      <c r="AF398" s="43"/>
      <c r="AG398" s="43" t="s">
        <v>330</v>
      </c>
      <c r="AH398" s="43" t="s">
        <v>855</v>
      </c>
      <c r="AI398" s="43" t="s">
        <v>235</v>
      </c>
      <c r="AJ398" s="43"/>
      <c r="AK398" s="43"/>
      <c r="AL398" s="43"/>
      <c r="AM398" s="43"/>
      <c r="AN398" s="45"/>
      <c r="AO398" s="45"/>
      <c r="AP398" s="45"/>
      <c r="AQ398" s="43"/>
      <c r="AR398" s="43"/>
      <c r="AS398" s="43"/>
      <c r="AT398" s="43"/>
      <c r="AU398" s="43"/>
      <c r="AV398" s="43"/>
      <c r="AW398" s="43" t="s">
        <v>266</v>
      </c>
      <c r="AX398" s="43" t="s">
        <v>266</v>
      </c>
      <c r="AY398" s="43" t="s">
        <v>266</v>
      </c>
      <c r="AZ398" s="43" t="s">
        <v>270</v>
      </c>
      <c r="BA398" s="43"/>
      <c r="BB398" s="43"/>
      <c r="BC398" s="43"/>
      <c r="BD398" s="43" t="s">
        <v>265</v>
      </c>
      <c r="BE398" s="60" t="s">
        <v>265</v>
      </c>
    </row>
    <row r="399" spans="1:57" ht="16.5" customHeight="1" x14ac:dyDescent="0.25">
      <c r="A399" s="32">
        <v>402</v>
      </c>
      <c r="B399" s="37">
        <v>1264102</v>
      </c>
      <c r="C399" s="38" t="s">
        <v>1029</v>
      </c>
      <c r="D399" s="38" t="s">
        <v>1020</v>
      </c>
      <c r="E399" s="38" t="s">
        <v>466</v>
      </c>
      <c r="F399" s="23"/>
      <c r="G399" s="39" t="s">
        <v>1005</v>
      </c>
      <c r="H399" s="23" t="str">
        <f>VLOOKUP(G399,Sheet1!$A$22:$B$35,2)</f>
        <v>Bảo vệ thực vật</v>
      </c>
      <c r="I399" s="37" t="s">
        <v>190</v>
      </c>
      <c r="J399" s="39" t="s">
        <v>193</v>
      </c>
      <c r="K399" s="33" t="str">
        <f>IF(AND(J399="Nữ",OR(N399="Khá",N399="Giỏi")),"học bổng")</f>
        <v>học bổng</v>
      </c>
      <c r="L399" s="37">
        <v>1994</v>
      </c>
      <c r="M399" s="23">
        <f t="shared" si="6"/>
        <v>24</v>
      </c>
      <c r="N399" s="40" t="s">
        <v>280</v>
      </c>
      <c r="O399" s="34" t="s">
        <v>195</v>
      </c>
      <c r="P399" s="40"/>
      <c r="Q399" s="40"/>
      <c r="R399" s="40"/>
      <c r="S399" s="38" t="s">
        <v>106</v>
      </c>
      <c r="T399" s="38"/>
      <c r="U399" s="38">
        <v>40</v>
      </c>
      <c r="V399" s="38" t="s">
        <v>90</v>
      </c>
      <c r="W399" s="32" t="s">
        <v>1118</v>
      </c>
      <c r="X399" s="38"/>
      <c r="Y399" s="38" t="s">
        <v>217</v>
      </c>
      <c r="Z399" s="38" t="s">
        <v>213</v>
      </c>
      <c r="AA399" s="38" t="s">
        <v>296</v>
      </c>
      <c r="AB399" s="38"/>
      <c r="AC399" s="38" t="s">
        <v>93</v>
      </c>
      <c r="AD399" s="38" t="s">
        <v>100</v>
      </c>
      <c r="AE399" s="38" t="s">
        <v>235</v>
      </c>
      <c r="AF399" s="38"/>
      <c r="AG399" s="38" t="s">
        <v>229</v>
      </c>
      <c r="AH399" s="38"/>
      <c r="AI399" s="38" t="s">
        <v>235</v>
      </c>
      <c r="AJ399" s="38"/>
      <c r="AK399" s="38"/>
      <c r="AL399" s="38"/>
      <c r="AM399" s="38"/>
      <c r="AN399" s="41"/>
      <c r="AO399" s="41"/>
      <c r="AP399" s="41"/>
      <c r="AQ399" s="38"/>
      <c r="AR399" s="38"/>
      <c r="AS399" s="38"/>
      <c r="AT399" s="38"/>
      <c r="AU399" s="38"/>
      <c r="AV399" s="38"/>
      <c r="AW399" s="38" t="s">
        <v>265</v>
      </c>
      <c r="AX399" s="38" t="s">
        <v>265</v>
      </c>
      <c r="AY399" s="38" t="s">
        <v>266</v>
      </c>
      <c r="AZ399" s="38" t="s">
        <v>273</v>
      </c>
      <c r="BA399" s="38"/>
      <c r="BB399" s="38"/>
      <c r="BC399" s="38"/>
      <c r="BD399" s="38" t="s">
        <v>266</v>
      </c>
      <c r="BE399" s="59" t="s">
        <v>266</v>
      </c>
    </row>
    <row r="400" spans="1:57" ht="16.5" customHeight="1" x14ac:dyDescent="0.25">
      <c r="A400" s="32">
        <v>403</v>
      </c>
      <c r="B400" s="37">
        <v>1264024</v>
      </c>
      <c r="C400" s="38" t="s">
        <v>343</v>
      </c>
      <c r="D400" s="38" t="s">
        <v>847</v>
      </c>
      <c r="E400" s="38" t="s">
        <v>570</v>
      </c>
      <c r="F400" s="23"/>
      <c r="G400" s="39" t="s">
        <v>1005</v>
      </c>
      <c r="H400" s="23" t="str">
        <f>VLOOKUP(G400,Sheet1!$A$22:$B$35,2)</f>
        <v>Bảo vệ thực vật</v>
      </c>
      <c r="I400" s="37" t="s">
        <v>190</v>
      </c>
      <c r="J400" s="39" t="s">
        <v>193</v>
      </c>
      <c r="K400" s="33" t="b">
        <f>IF(AND(J400="Nữ",OR(N400="Khá",N400="Giỏi")),"học bổng")</f>
        <v>0</v>
      </c>
      <c r="L400" s="37">
        <v>1994</v>
      </c>
      <c r="M400" s="23">
        <f t="shared" si="6"/>
        <v>24</v>
      </c>
      <c r="N400" s="40" t="s">
        <v>279</v>
      </c>
      <c r="O400" s="34" t="s">
        <v>195</v>
      </c>
      <c r="P400" s="40"/>
      <c r="Q400" s="40"/>
      <c r="R400" s="40"/>
      <c r="S400" s="38" t="s">
        <v>206</v>
      </c>
      <c r="T400" s="38"/>
      <c r="U400" s="38">
        <v>40</v>
      </c>
      <c r="V400" s="38" t="s">
        <v>91</v>
      </c>
      <c r="W400" s="32" t="s">
        <v>1118</v>
      </c>
      <c r="X400" s="38"/>
      <c r="Y400" s="38" t="s">
        <v>217</v>
      </c>
      <c r="Z400" s="38" t="s">
        <v>213</v>
      </c>
      <c r="AA400" s="38" t="s">
        <v>298</v>
      </c>
      <c r="AB400" s="38"/>
      <c r="AC400" s="38" t="s">
        <v>93</v>
      </c>
      <c r="AD400" s="38" t="s">
        <v>100</v>
      </c>
      <c r="AE400" s="38" t="s">
        <v>234</v>
      </c>
      <c r="AF400" s="38" t="s">
        <v>221</v>
      </c>
      <c r="AG400" s="38" t="s">
        <v>330</v>
      </c>
      <c r="AH400" s="38" t="s">
        <v>1030</v>
      </c>
      <c r="AI400" s="38" t="s">
        <v>235</v>
      </c>
      <c r="AJ400" s="38"/>
      <c r="AK400" s="38"/>
      <c r="AL400" s="38"/>
      <c r="AM400" s="38"/>
      <c r="AN400" s="41"/>
      <c r="AO400" s="41"/>
      <c r="AP400" s="41"/>
      <c r="AQ400" s="38"/>
      <c r="AR400" s="38"/>
      <c r="AS400" s="38"/>
      <c r="AT400" s="38"/>
      <c r="AU400" s="38"/>
      <c r="AV400" s="38"/>
      <c r="AW400" s="38" t="s">
        <v>266</v>
      </c>
      <c r="AX400" s="38" t="s">
        <v>265</v>
      </c>
      <c r="AY400" s="38" t="s">
        <v>265</v>
      </c>
      <c r="AZ400" s="38" t="s">
        <v>271</v>
      </c>
      <c r="BA400" s="38"/>
      <c r="BB400" s="38"/>
      <c r="BC400" s="38"/>
      <c r="BD400" s="38" t="s">
        <v>266</v>
      </c>
      <c r="BE400" s="59" t="s">
        <v>266</v>
      </c>
    </row>
    <row r="401" spans="1:57" ht="16.5" customHeight="1" x14ac:dyDescent="0.25">
      <c r="A401" s="32">
        <v>404</v>
      </c>
      <c r="B401" s="42">
        <v>1264129</v>
      </c>
      <c r="C401" s="43" t="s">
        <v>395</v>
      </c>
      <c r="D401" s="43" t="s">
        <v>323</v>
      </c>
      <c r="E401" s="43" t="s">
        <v>400</v>
      </c>
      <c r="F401" s="23"/>
      <c r="G401" s="43" t="s">
        <v>1005</v>
      </c>
      <c r="H401" s="23" t="str">
        <f>VLOOKUP(G401,Sheet1!$A$22:$B$35,2)</f>
        <v>Bảo vệ thực vật</v>
      </c>
      <c r="I401" s="42" t="s">
        <v>190</v>
      </c>
      <c r="J401" s="43" t="s">
        <v>192</v>
      </c>
      <c r="K401" s="33" t="b">
        <f>IF(AND(J401="Nữ",OR(N401="Khá",N401="Giỏi")),"học bổng")</f>
        <v>0</v>
      </c>
      <c r="L401" s="42">
        <v>1993</v>
      </c>
      <c r="M401" s="23">
        <f t="shared" si="6"/>
        <v>25</v>
      </c>
      <c r="N401" s="44" t="s">
        <v>214</v>
      </c>
      <c r="O401" s="34" t="s">
        <v>196</v>
      </c>
      <c r="P401" s="44"/>
      <c r="Q401" s="44"/>
      <c r="R401" s="44"/>
      <c r="S401" s="43" t="s">
        <v>206</v>
      </c>
      <c r="T401" s="43"/>
      <c r="U401" s="43">
        <v>40</v>
      </c>
      <c r="V401" s="43" t="s">
        <v>92</v>
      </c>
      <c r="W401" s="32" t="s">
        <v>205</v>
      </c>
      <c r="X401" s="43" t="s">
        <v>855</v>
      </c>
      <c r="Y401" s="43" t="s">
        <v>217</v>
      </c>
      <c r="Z401" s="43" t="s">
        <v>213</v>
      </c>
      <c r="AA401" s="43" t="s">
        <v>296</v>
      </c>
      <c r="AB401" s="43"/>
      <c r="AC401" s="43" t="s">
        <v>186</v>
      </c>
      <c r="AD401" s="43" t="s">
        <v>100</v>
      </c>
      <c r="AE401" s="43" t="s">
        <v>235</v>
      </c>
      <c r="AF401" s="43"/>
      <c r="AG401" s="43" t="s">
        <v>330</v>
      </c>
      <c r="AH401" s="43" t="s">
        <v>855</v>
      </c>
      <c r="AI401" s="43" t="s">
        <v>235</v>
      </c>
      <c r="AJ401" s="43"/>
      <c r="AK401" s="43"/>
      <c r="AL401" s="43"/>
      <c r="AM401" s="43"/>
      <c r="AN401" s="45"/>
      <c r="AO401" s="45"/>
      <c r="AP401" s="45"/>
      <c r="AQ401" s="43"/>
      <c r="AR401" s="43"/>
      <c r="AS401" s="43"/>
      <c r="AT401" s="43"/>
      <c r="AU401" s="43"/>
      <c r="AV401" s="43"/>
      <c r="AW401" s="43" t="s">
        <v>266</v>
      </c>
      <c r="AX401" s="43" t="s">
        <v>265</v>
      </c>
      <c r="AY401" s="43" t="s">
        <v>266</v>
      </c>
      <c r="AZ401" s="43" t="s">
        <v>270</v>
      </c>
      <c r="BA401" s="43"/>
      <c r="BB401" s="43"/>
      <c r="BC401" s="43"/>
      <c r="BD401" s="43" t="s">
        <v>266</v>
      </c>
      <c r="BE401" s="60" t="s">
        <v>265</v>
      </c>
    </row>
    <row r="402" spans="1:57" ht="16.5" customHeight="1" x14ac:dyDescent="0.25">
      <c r="A402" s="32">
        <v>405</v>
      </c>
      <c r="B402" s="42">
        <v>1264013</v>
      </c>
      <c r="C402" s="43" t="s">
        <v>1010</v>
      </c>
      <c r="D402" s="43" t="s">
        <v>847</v>
      </c>
      <c r="E402" s="43" t="s">
        <v>857</v>
      </c>
      <c r="F402" s="23"/>
      <c r="G402" s="43" t="s">
        <v>1005</v>
      </c>
      <c r="H402" s="23" t="str">
        <f>VLOOKUP(G402,Sheet1!$A$22:$B$35,2)</f>
        <v>Bảo vệ thực vật</v>
      </c>
      <c r="I402" s="42" t="s">
        <v>190</v>
      </c>
      <c r="J402" s="43" t="s">
        <v>193</v>
      </c>
      <c r="K402" s="33" t="str">
        <f>IF(AND(J402="Nữ",OR(N402="Khá",N402="Giỏi")),"học bổng")</f>
        <v>học bổng</v>
      </c>
      <c r="L402" s="42">
        <v>1993</v>
      </c>
      <c r="M402" s="23">
        <f t="shared" si="6"/>
        <v>25</v>
      </c>
      <c r="N402" s="44" t="s">
        <v>280</v>
      </c>
      <c r="O402" s="34" t="s">
        <v>200</v>
      </c>
      <c r="P402" s="44" t="s">
        <v>1031</v>
      </c>
      <c r="Q402" s="44"/>
      <c r="R402" s="44"/>
      <c r="S402" s="43"/>
      <c r="T402" s="43"/>
      <c r="U402" s="43"/>
      <c r="V402" s="43"/>
      <c r="W402" s="32" t="e">
        <v>#N/A</v>
      </c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  <c r="AH402" s="43"/>
      <c r="AI402" s="43"/>
      <c r="AJ402" s="43"/>
      <c r="AK402" s="43"/>
      <c r="AL402" s="43"/>
      <c r="AM402" s="43"/>
      <c r="AN402" s="45"/>
      <c r="AO402" s="45"/>
      <c r="AP402" s="45"/>
      <c r="AQ402" s="43"/>
      <c r="AR402" s="43"/>
      <c r="AS402" s="43"/>
      <c r="AT402" s="43"/>
      <c r="AU402" s="43"/>
      <c r="AV402" s="43"/>
      <c r="AW402" s="43" t="s">
        <v>266</v>
      </c>
      <c r="AX402" s="43" t="s">
        <v>266</v>
      </c>
      <c r="AY402" s="43" t="s">
        <v>266</v>
      </c>
      <c r="AZ402" s="43" t="s">
        <v>270</v>
      </c>
      <c r="BA402" s="43"/>
      <c r="BB402" s="43"/>
      <c r="BC402" s="43"/>
      <c r="BD402" s="43" t="s">
        <v>265</v>
      </c>
      <c r="BE402" s="60" t="s">
        <v>266</v>
      </c>
    </row>
    <row r="403" spans="1:57" ht="16.5" customHeight="1" x14ac:dyDescent="0.25">
      <c r="A403" s="32">
        <v>406</v>
      </c>
      <c r="B403" s="37">
        <v>1264011</v>
      </c>
      <c r="C403" s="38" t="s">
        <v>343</v>
      </c>
      <c r="D403" s="38" t="s">
        <v>319</v>
      </c>
      <c r="E403" s="38" t="s">
        <v>439</v>
      </c>
      <c r="F403" s="23"/>
      <c r="G403" s="39" t="s">
        <v>1005</v>
      </c>
      <c r="H403" s="23" t="str">
        <f>VLOOKUP(G403,Sheet1!$A$22:$B$35,2)</f>
        <v>Bảo vệ thực vật</v>
      </c>
      <c r="I403" s="37" t="s">
        <v>190</v>
      </c>
      <c r="J403" s="39" t="s">
        <v>193</v>
      </c>
      <c r="K403" s="33" t="str">
        <f>IF(AND(J403="Nữ",OR(N403="Khá",N403="Giỏi")),"học bổng")</f>
        <v>học bổng</v>
      </c>
      <c r="L403" s="37">
        <v>1993</v>
      </c>
      <c r="M403" s="23">
        <f t="shared" si="6"/>
        <v>25</v>
      </c>
      <c r="N403" s="40" t="s">
        <v>280</v>
      </c>
      <c r="O403" s="34" t="s">
        <v>195</v>
      </c>
      <c r="P403" s="40"/>
      <c r="Q403" s="40"/>
      <c r="R403" s="40"/>
      <c r="S403" s="38" t="s">
        <v>206</v>
      </c>
      <c r="T403" s="38"/>
      <c r="U403" s="38">
        <v>40</v>
      </c>
      <c r="V403" s="38" t="s">
        <v>91</v>
      </c>
      <c r="W403" s="32" t="s">
        <v>1118</v>
      </c>
      <c r="X403" s="38"/>
      <c r="Y403" s="38" t="s">
        <v>217</v>
      </c>
      <c r="Z403" s="38" t="s">
        <v>213</v>
      </c>
      <c r="AA403" s="38" t="s">
        <v>296</v>
      </c>
      <c r="AB403" s="38"/>
      <c r="AC403" s="38" t="s">
        <v>93</v>
      </c>
      <c r="AD403" s="38" t="s">
        <v>99</v>
      </c>
      <c r="AE403" s="38" t="s">
        <v>235</v>
      </c>
      <c r="AF403" s="38"/>
      <c r="AG403" s="38" t="s">
        <v>229</v>
      </c>
      <c r="AH403" s="38"/>
      <c r="AI403" s="38" t="s">
        <v>235</v>
      </c>
      <c r="AJ403" s="38"/>
      <c r="AK403" s="38"/>
      <c r="AL403" s="38"/>
      <c r="AM403" s="38"/>
      <c r="AN403" s="41"/>
      <c r="AO403" s="41"/>
      <c r="AP403" s="41"/>
      <c r="AQ403" s="38"/>
      <c r="AR403" s="38"/>
      <c r="AS403" s="38"/>
      <c r="AT403" s="38"/>
      <c r="AU403" s="38"/>
      <c r="AV403" s="38"/>
      <c r="AW403" s="38" t="s">
        <v>265</v>
      </c>
      <c r="AX403" s="38" t="s">
        <v>265</v>
      </c>
      <c r="AY403" s="38" t="s">
        <v>265</v>
      </c>
      <c r="AZ403" s="38" t="s">
        <v>271</v>
      </c>
      <c r="BA403" s="38" t="s">
        <v>273</v>
      </c>
      <c r="BB403" s="38"/>
      <c r="BC403" s="38"/>
      <c r="BD403" s="38" t="s">
        <v>265</v>
      </c>
      <c r="BE403" s="59" t="s">
        <v>266</v>
      </c>
    </row>
    <row r="404" spans="1:57" ht="16.5" customHeight="1" x14ac:dyDescent="0.25">
      <c r="A404" s="32">
        <v>407</v>
      </c>
      <c r="B404" s="42">
        <v>1264016</v>
      </c>
      <c r="C404" s="43" t="s">
        <v>1032</v>
      </c>
      <c r="D404" s="43" t="s">
        <v>479</v>
      </c>
      <c r="E404" s="43" t="s">
        <v>574</v>
      </c>
      <c r="F404" s="23"/>
      <c r="G404" s="43" t="s">
        <v>1005</v>
      </c>
      <c r="H404" s="23" t="str">
        <f>VLOOKUP(G404,Sheet1!$A$22:$B$35,2)</f>
        <v>Bảo vệ thực vật</v>
      </c>
      <c r="I404" s="42" t="s">
        <v>190</v>
      </c>
      <c r="J404" s="43" t="s">
        <v>192</v>
      </c>
      <c r="K404" s="33" t="b">
        <f>IF(AND(J404="Nữ",OR(N404="Khá",N404="Giỏi")),"học bổng")</f>
        <v>0</v>
      </c>
      <c r="L404" s="42">
        <v>1993</v>
      </c>
      <c r="M404" s="23">
        <f t="shared" si="6"/>
        <v>25</v>
      </c>
      <c r="N404" s="44" t="s">
        <v>280</v>
      </c>
      <c r="O404" s="34" t="s">
        <v>196</v>
      </c>
      <c r="P404" s="44" t="s">
        <v>1033</v>
      </c>
      <c r="Q404" s="44"/>
      <c r="R404" s="44"/>
      <c r="S404" s="43" t="s">
        <v>106</v>
      </c>
      <c r="T404" s="43"/>
      <c r="U404" s="43">
        <v>40</v>
      </c>
      <c r="V404" s="43" t="s">
        <v>187</v>
      </c>
      <c r="W404" s="32" t="s">
        <v>205</v>
      </c>
      <c r="X404" s="43" t="s">
        <v>855</v>
      </c>
      <c r="Y404" s="43" t="s">
        <v>217</v>
      </c>
      <c r="Z404" s="43" t="s">
        <v>217</v>
      </c>
      <c r="AA404" s="43" t="s">
        <v>296</v>
      </c>
      <c r="AB404" s="43"/>
      <c r="AC404" s="43" t="s">
        <v>186</v>
      </c>
      <c r="AD404" s="43" t="s">
        <v>99</v>
      </c>
      <c r="AE404" s="43" t="s">
        <v>235</v>
      </c>
      <c r="AF404" s="43"/>
      <c r="AG404" s="43" t="s">
        <v>330</v>
      </c>
      <c r="AH404" s="43" t="s">
        <v>855</v>
      </c>
      <c r="AI404" s="43" t="s">
        <v>235</v>
      </c>
      <c r="AJ404" s="43"/>
      <c r="AK404" s="43"/>
      <c r="AL404" s="43"/>
      <c r="AM404" s="43"/>
      <c r="AN404" s="45"/>
      <c r="AO404" s="45"/>
      <c r="AP404" s="45"/>
      <c r="AQ404" s="43"/>
      <c r="AR404" s="43"/>
      <c r="AS404" s="43"/>
      <c r="AT404" s="43"/>
      <c r="AU404" s="43"/>
      <c r="AV404" s="43"/>
      <c r="AW404" s="43" t="s">
        <v>266</v>
      </c>
      <c r="AX404" s="43" t="s">
        <v>266</v>
      </c>
      <c r="AY404" s="43" t="s">
        <v>266</v>
      </c>
      <c r="AZ404" s="43" t="s">
        <v>270</v>
      </c>
      <c r="BA404" s="43"/>
      <c r="BB404" s="43"/>
      <c r="BC404" s="43"/>
      <c r="BD404" s="43" t="s">
        <v>266</v>
      </c>
      <c r="BE404" s="60" t="s">
        <v>266</v>
      </c>
    </row>
    <row r="405" spans="1:57" ht="16.5" customHeight="1" x14ac:dyDescent="0.25">
      <c r="A405" s="32">
        <v>408</v>
      </c>
      <c r="B405" s="42">
        <v>1264029</v>
      </c>
      <c r="C405" s="43" t="s">
        <v>328</v>
      </c>
      <c r="D405" s="43" t="s">
        <v>502</v>
      </c>
      <c r="E405" s="43" t="s">
        <v>923</v>
      </c>
      <c r="F405" s="23"/>
      <c r="G405" s="43" t="s">
        <v>1005</v>
      </c>
      <c r="H405" s="23" t="str">
        <f>VLOOKUP(G405,Sheet1!$A$22:$B$35,2)</f>
        <v>Bảo vệ thực vật</v>
      </c>
      <c r="I405" s="42" t="s">
        <v>190</v>
      </c>
      <c r="J405" s="43" t="s">
        <v>192</v>
      </c>
      <c r="K405" s="33" t="b">
        <f>IF(AND(J405="Nữ",OR(N405="Khá",N405="Giỏi")),"học bổng")</f>
        <v>0</v>
      </c>
      <c r="L405" s="42">
        <v>1993</v>
      </c>
      <c r="M405" s="23">
        <f t="shared" si="6"/>
        <v>25</v>
      </c>
      <c r="N405" s="44" t="s">
        <v>280</v>
      </c>
      <c r="O405" s="34" t="s">
        <v>195</v>
      </c>
      <c r="P405" s="44"/>
      <c r="Q405" s="44"/>
      <c r="R405" s="44"/>
      <c r="S405" s="43" t="s">
        <v>106</v>
      </c>
      <c r="T405" s="43"/>
      <c r="U405" s="43">
        <v>40</v>
      </c>
      <c r="V405" s="43" t="s">
        <v>92</v>
      </c>
      <c r="W405" s="32" t="s">
        <v>1118</v>
      </c>
      <c r="X405" s="43"/>
      <c r="Y405" s="43" t="s">
        <v>217</v>
      </c>
      <c r="Z405" s="43" t="s">
        <v>217</v>
      </c>
      <c r="AA405" s="43" t="s">
        <v>296</v>
      </c>
      <c r="AB405" s="43"/>
      <c r="AC405" s="43" t="s">
        <v>93</v>
      </c>
      <c r="AD405" s="43" t="s">
        <v>99</v>
      </c>
      <c r="AE405" s="43" t="s">
        <v>235</v>
      </c>
      <c r="AF405" s="43"/>
      <c r="AG405" s="43" t="s">
        <v>229</v>
      </c>
      <c r="AH405" s="43"/>
      <c r="AI405" s="43" t="s">
        <v>235</v>
      </c>
      <c r="AJ405" s="43"/>
      <c r="AK405" s="43"/>
      <c r="AL405" s="43"/>
      <c r="AM405" s="43"/>
      <c r="AN405" s="45"/>
      <c r="AO405" s="45"/>
      <c r="AP405" s="45"/>
      <c r="AQ405" s="43"/>
      <c r="AR405" s="43"/>
      <c r="AS405" s="43"/>
      <c r="AT405" s="43"/>
      <c r="AU405" s="43"/>
      <c r="AV405" s="43"/>
      <c r="AW405" s="43" t="s">
        <v>266</v>
      </c>
      <c r="AX405" s="43" t="s">
        <v>266</v>
      </c>
      <c r="AY405" s="43" t="s">
        <v>266</v>
      </c>
      <c r="AZ405" s="43" t="s">
        <v>270</v>
      </c>
      <c r="BA405" s="43"/>
      <c r="BB405" s="43"/>
      <c r="BC405" s="43"/>
      <c r="BD405" s="43" t="s">
        <v>266</v>
      </c>
      <c r="BE405" s="60" t="s">
        <v>266</v>
      </c>
    </row>
    <row r="406" spans="1:57" ht="16.5" customHeight="1" x14ac:dyDescent="0.25">
      <c r="A406" s="32">
        <v>409</v>
      </c>
      <c r="B406" s="37">
        <v>1264004</v>
      </c>
      <c r="C406" s="38" t="s">
        <v>343</v>
      </c>
      <c r="D406" s="38" t="s">
        <v>366</v>
      </c>
      <c r="E406" s="38" t="s">
        <v>635</v>
      </c>
      <c r="F406" s="23"/>
      <c r="G406" s="39" t="s">
        <v>1005</v>
      </c>
      <c r="H406" s="23" t="str">
        <f>VLOOKUP(G406,Sheet1!$A$22:$B$35,2)</f>
        <v>Bảo vệ thực vật</v>
      </c>
      <c r="I406" s="37" t="s">
        <v>190</v>
      </c>
      <c r="J406" s="39" t="s">
        <v>192</v>
      </c>
      <c r="K406" s="33" t="b">
        <f>IF(AND(J406="Nữ",OR(N406="Khá",N406="Giỏi")),"học bổng")</f>
        <v>0</v>
      </c>
      <c r="L406" s="37">
        <v>1994</v>
      </c>
      <c r="M406" s="23">
        <f t="shared" si="6"/>
        <v>24</v>
      </c>
      <c r="N406" s="40" t="s">
        <v>279</v>
      </c>
      <c r="O406" s="34" t="s">
        <v>195</v>
      </c>
      <c r="P406" s="40"/>
      <c r="Q406" s="40"/>
      <c r="R406" s="40"/>
      <c r="S406" s="38" t="s">
        <v>206</v>
      </c>
      <c r="T406" s="38"/>
      <c r="U406" s="38">
        <v>40</v>
      </c>
      <c r="V406" s="38" t="s">
        <v>92</v>
      </c>
      <c r="W406" s="32" t="s">
        <v>1118</v>
      </c>
      <c r="X406" s="38"/>
      <c r="Y406" s="38" t="s">
        <v>217</v>
      </c>
      <c r="Z406" s="38" t="s">
        <v>213</v>
      </c>
      <c r="AA406" s="38" t="s">
        <v>296</v>
      </c>
      <c r="AB406" s="38"/>
      <c r="AC406" s="38" t="s">
        <v>93</v>
      </c>
      <c r="AD406" s="38" t="s">
        <v>99</v>
      </c>
      <c r="AE406" s="38" t="s">
        <v>235</v>
      </c>
      <c r="AF406" s="38"/>
      <c r="AG406" s="38" t="s">
        <v>330</v>
      </c>
      <c r="AH406" s="38" t="s">
        <v>860</v>
      </c>
      <c r="AI406" s="38" t="s">
        <v>235</v>
      </c>
      <c r="AJ406" s="38"/>
      <c r="AK406" s="38"/>
      <c r="AL406" s="38"/>
      <c r="AM406" s="38"/>
      <c r="AN406" s="41"/>
      <c r="AO406" s="41"/>
      <c r="AP406" s="41"/>
      <c r="AQ406" s="38"/>
      <c r="AR406" s="38"/>
      <c r="AS406" s="38"/>
      <c r="AT406" s="38"/>
      <c r="AU406" s="38"/>
      <c r="AV406" s="38"/>
      <c r="AW406" s="38" t="s">
        <v>266</v>
      </c>
      <c r="AX406" s="38" t="s">
        <v>267</v>
      </c>
      <c r="AY406" s="38" t="s">
        <v>265</v>
      </c>
      <c r="AZ406" s="38" t="s">
        <v>273</v>
      </c>
      <c r="BA406" s="38"/>
      <c r="BB406" s="38"/>
      <c r="BC406" s="38"/>
      <c r="BD406" s="38" t="s">
        <v>266</v>
      </c>
      <c r="BE406" s="59" t="s">
        <v>266</v>
      </c>
    </row>
    <row r="407" spans="1:57" ht="16.5" customHeight="1" x14ac:dyDescent="0.25">
      <c r="A407" s="32">
        <v>410</v>
      </c>
      <c r="B407" s="42">
        <v>1264105</v>
      </c>
      <c r="C407" s="43" t="s">
        <v>1034</v>
      </c>
      <c r="D407" s="43" t="s">
        <v>344</v>
      </c>
      <c r="E407" s="43" t="s">
        <v>928</v>
      </c>
      <c r="F407" s="23"/>
      <c r="G407" s="43" t="s">
        <v>1005</v>
      </c>
      <c r="H407" s="23" t="str">
        <f>VLOOKUP(G407,Sheet1!$A$22:$B$35,2)</f>
        <v>Bảo vệ thực vật</v>
      </c>
      <c r="I407" s="42" t="s">
        <v>190</v>
      </c>
      <c r="J407" s="43" t="s">
        <v>192</v>
      </c>
      <c r="K407" s="33" t="b">
        <f>IF(AND(J407="Nữ",OR(N407="Khá",N407="Giỏi")),"học bổng")</f>
        <v>0</v>
      </c>
      <c r="L407" s="42">
        <v>1994</v>
      </c>
      <c r="M407" s="23">
        <f t="shared" si="6"/>
        <v>24</v>
      </c>
      <c r="N407" s="44" t="s">
        <v>279</v>
      </c>
      <c r="O407" s="34" t="s">
        <v>195</v>
      </c>
      <c r="P407" s="44"/>
      <c r="Q407" s="44"/>
      <c r="R407" s="44"/>
      <c r="S407" s="43" t="s">
        <v>206</v>
      </c>
      <c r="T407" s="43"/>
      <c r="U407" s="43">
        <v>40</v>
      </c>
      <c r="V407" s="43" t="s">
        <v>92</v>
      </c>
      <c r="W407" s="32" t="s">
        <v>1118</v>
      </c>
      <c r="X407" s="43"/>
      <c r="Y407" s="43" t="s">
        <v>214</v>
      </c>
      <c r="Z407" s="43" t="s">
        <v>214</v>
      </c>
      <c r="AA407" s="43" t="s">
        <v>297</v>
      </c>
      <c r="AB407" s="43"/>
      <c r="AC407" s="43" t="s">
        <v>93</v>
      </c>
      <c r="AD407" s="43" t="s">
        <v>100</v>
      </c>
      <c r="AE407" s="43" t="s">
        <v>234</v>
      </c>
      <c r="AF407" s="43" t="s">
        <v>221</v>
      </c>
      <c r="AG407" s="43" t="s">
        <v>229</v>
      </c>
      <c r="AH407" s="43"/>
      <c r="AI407" s="43" t="s">
        <v>235</v>
      </c>
      <c r="AJ407" s="43"/>
      <c r="AK407" s="43"/>
      <c r="AL407" s="43"/>
      <c r="AM407" s="43"/>
      <c r="AN407" s="45"/>
      <c r="AO407" s="45"/>
      <c r="AP407" s="45"/>
      <c r="AQ407" s="43"/>
      <c r="AR407" s="43"/>
      <c r="AS407" s="43"/>
      <c r="AT407" s="43"/>
      <c r="AU407" s="43"/>
      <c r="AV407" s="43"/>
      <c r="AW407" s="43" t="s">
        <v>266</v>
      </c>
      <c r="AX407" s="43" t="s">
        <v>266</v>
      </c>
      <c r="AY407" s="43" t="s">
        <v>265</v>
      </c>
      <c r="AZ407" s="43" t="s">
        <v>272</v>
      </c>
      <c r="BA407" s="43"/>
      <c r="BB407" s="43"/>
      <c r="BC407" s="43"/>
      <c r="BD407" s="43" t="s">
        <v>266</v>
      </c>
      <c r="BE407" s="60" t="s">
        <v>266</v>
      </c>
    </row>
    <row r="408" spans="1:57" ht="16.5" customHeight="1" x14ac:dyDescent="0.25">
      <c r="A408" s="32">
        <v>411</v>
      </c>
      <c r="B408" s="37">
        <v>1261001</v>
      </c>
      <c r="C408" s="38" t="s">
        <v>343</v>
      </c>
      <c r="D408" s="38" t="s">
        <v>1035</v>
      </c>
      <c r="E408" s="38" t="s">
        <v>450</v>
      </c>
      <c r="F408" s="23"/>
      <c r="G408" s="39" t="s">
        <v>1005</v>
      </c>
      <c r="H408" s="23" t="str">
        <f>VLOOKUP(G408,Sheet1!$A$22:$B$35,2)</f>
        <v>Bảo vệ thực vật</v>
      </c>
      <c r="I408" s="37" t="s">
        <v>189</v>
      </c>
      <c r="J408" s="39" t="s">
        <v>192</v>
      </c>
      <c r="K408" s="33" t="b">
        <f>IF(AND(J408="Nữ",OR(N408="Khá",N408="Giỏi")),"học bổng")</f>
        <v>0</v>
      </c>
      <c r="L408" s="37">
        <v>1995</v>
      </c>
      <c r="M408" s="23">
        <f t="shared" si="6"/>
        <v>23</v>
      </c>
      <c r="N408" s="40" t="s">
        <v>279</v>
      </c>
      <c r="O408" s="34" t="s">
        <v>198</v>
      </c>
      <c r="P408" s="40"/>
      <c r="Q408" s="40"/>
      <c r="R408" s="40"/>
      <c r="S408" s="38"/>
      <c r="T408" s="38"/>
      <c r="U408" s="38"/>
      <c r="V408" s="38"/>
      <c r="W408" s="32" t="e">
        <v>#N/A</v>
      </c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41"/>
      <c r="AO408" s="41"/>
      <c r="AP408" s="41"/>
      <c r="AQ408" s="38"/>
      <c r="AR408" s="38" t="s">
        <v>256</v>
      </c>
      <c r="AS408" s="38"/>
      <c r="AT408" s="38" t="s">
        <v>909</v>
      </c>
      <c r="AU408" s="38" t="s">
        <v>1005</v>
      </c>
      <c r="AV408" s="38" t="s">
        <v>239</v>
      </c>
      <c r="AW408" s="38" t="s">
        <v>266</v>
      </c>
      <c r="AX408" s="38" t="s">
        <v>266</v>
      </c>
      <c r="AY408" s="38" t="s">
        <v>267</v>
      </c>
      <c r="AZ408" s="38" t="s">
        <v>272</v>
      </c>
      <c r="BA408" s="38" t="s">
        <v>273</v>
      </c>
      <c r="BB408" s="38" t="s">
        <v>170</v>
      </c>
      <c r="BC408" s="38"/>
      <c r="BD408" s="38" t="s">
        <v>267</v>
      </c>
      <c r="BE408" s="59" t="s">
        <v>266</v>
      </c>
    </row>
    <row r="409" spans="1:57" ht="16.5" customHeight="1" x14ac:dyDescent="0.25">
      <c r="A409" s="32">
        <v>412</v>
      </c>
      <c r="B409" s="42">
        <v>1261005</v>
      </c>
      <c r="C409" s="43" t="s">
        <v>456</v>
      </c>
      <c r="D409" s="43" t="s">
        <v>457</v>
      </c>
      <c r="E409" s="43" t="s">
        <v>407</v>
      </c>
      <c r="F409" s="23"/>
      <c r="G409" s="43" t="s">
        <v>1005</v>
      </c>
      <c r="H409" s="23" t="str">
        <f>VLOOKUP(G409,Sheet1!$A$22:$B$35,2)</f>
        <v>Bảo vệ thực vật</v>
      </c>
      <c r="I409" s="42" t="s">
        <v>189</v>
      </c>
      <c r="J409" s="43" t="s">
        <v>192</v>
      </c>
      <c r="K409" s="33" t="b">
        <f>IF(AND(J409="Nữ",OR(N409="Khá",N409="Giỏi")),"học bổng")</f>
        <v>0</v>
      </c>
      <c r="L409" s="42">
        <v>1997</v>
      </c>
      <c r="M409" s="23">
        <f t="shared" si="6"/>
        <v>21</v>
      </c>
      <c r="N409" s="44" t="s">
        <v>279</v>
      </c>
      <c r="O409" s="34" t="s">
        <v>198</v>
      </c>
      <c r="P409" s="44"/>
      <c r="Q409" s="44"/>
      <c r="R409" s="44"/>
      <c r="S409" s="43"/>
      <c r="T409" s="43"/>
      <c r="U409" s="43"/>
      <c r="V409" s="43"/>
      <c r="W409" s="32" t="e">
        <v>#N/A</v>
      </c>
      <c r="X409" s="43"/>
      <c r="Y409" s="43"/>
      <c r="Z409" s="43"/>
      <c r="AA409" s="43"/>
      <c r="AB409" s="43"/>
      <c r="AC409" s="43"/>
      <c r="AD409" s="43"/>
      <c r="AE409" s="43"/>
      <c r="AF409" s="43"/>
      <c r="AG409" s="43"/>
      <c r="AH409" s="43"/>
      <c r="AI409" s="43"/>
      <c r="AJ409" s="43"/>
      <c r="AK409" s="43"/>
      <c r="AL409" s="43"/>
      <c r="AM409" s="43"/>
      <c r="AN409" s="45"/>
      <c r="AO409" s="45"/>
      <c r="AP409" s="45"/>
      <c r="AQ409" s="43"/>
      <c r="AR409" s="43" t="s">
        <v>259</v>
      </c>
      <c r="AS409" s="43"/>
      <c r="AT409" s="43" t="s">
        <v>1036</v>
      </c>
      <c r="AU409" s="43" t="s">
        <v>1037</v>
      </c>
      <c r="AV409" s="43" t="s">
        <v>239</v>
      </c>
      <c r="AW409" s="43" t="s">
        <v>266</v>
      </c>
      <c r="AX409" s="43" t="s">
        <v>266</v>
      </c>
      <c r="AY409" s="43" t="s">
        <v>266</v>
      </c>
      <c r="AZ409" s="43" t="s">
        <v>270</v>
      </c>
      <c r="BA409" s="43"/>
      <c r="BB409" s="43"/>
      <c r="BC409" s="43"/>
      <c r="BD409" s="43" t="s">
        <v>266</v>
      </c>
      <c r="BE409" s="60" t="s">
        <v>266</v>
      </c>
    </row>
    <row r="410" spans="1:57" ht="16.5" customHeight="1" x14ac:dyDescent="0.25">
      <c r="A410" s="32">
        <v>413</v>
      </c>
      <c r="B410" s="37">
        <v>1261006</v>
      </c>
      <c r="C410" s="38" t="s">
        <v>343</v>
      </c>
      <c r="D410" s="38" t="s">
        <v>457</v>
      </c>
      <c r="E410" s="38" t="s">
        <v>407</v>
      </c>
      <c r="F410" s="23"/>
      <c r="G410" s="39" t="s">
        <v>1005</v>
      </c>
      <c r="H410" s="23" t="str">
        <f>VLOOKUP(G410,Sheet1!$A$22:$B$35,2)</f>
        <v>Bảo vệ thực vật</v>
      </c>
      <c r="I410" s="37" t="s">
        <v>189</v>
      </c>
      <c r="J410" s="39" t="s">
        <v>192</v>
      </c>
      <c r="K410" s="33" t="b">
        <f>IF(AND(J410="Nữ",OR(N410="Khá",N410="Giỏi")),"học bổng")</f>
        <v>0</v>
      </c>
      <c r="L410" s="37">
        <v>1996</v>
      </c>
      <c r="M410" s="23">
        <f t="shared" si="6"/>
        <v>22</v>
      </c>
      <c r="N410" s="40" t="s">
        <v>280</v>
      </c>
      <c r="O410" s="34" t="s">
        <v>198</v>
      </c>
      <c r="P410" s="40"/>
      <c r="Q410" s="40"/>
      <c r="R410" s="40"/>
      <c r="S410" s="38"/>
      <c r="T410" s="38"/>
      <c r="U410" s="38"/>
      <c r="V410" s="38"/>
      <c r="W410" s="32" t="e">
        <v>#N/A</v>
      </c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41"/>
      <c r="AO410" s="41"/>
      <c r="AP410" s="41"/>
      <c r="AQ410" s="38"/>
      <c r="AR410" s="38" t="s">
        <v>256</v>
      </c>
      <c r="AS410" s="38"/>
      <c r="AT410" s="38" t="s">
        <v>909</v>
      </c>
      <c r="AU410" s="38" t="s">
        <v>1005</v>
      </c>
      <c r="AV410" s="38" t="s">
        <v>239</v>
      </c>
      <c r="AW410" s="38" t="s">
        <v>266</v>
      </c>
      <c r="AX410" s="38" t="s">
        <v>266</v>
      </c>
      <c r="AY410" s="38" t="s">
        <v>267</v>
      </c>
      <c r="AZ410" s="38" t="s">
        <v>271</v>
      </c>
      <c r="BA410" s="38" t="s">
        <v>273</v>
      </c>
      <c r="BB410" s="38"/>
      <c r="BC410" s="38"/>
      <c r="BD410" s="38" t="s">
        <v>266</v>
      </c>
      <c r="BE410" s="59" t="s">
        <v>266</v>
      </c>
    </row>
    <row r="411" spans="1:57" ht="16.5" customHeight="1" x14ac:dyDescent="0.25">
      <c r="A411" s="32">
        <v>414</v>
      </c>
      <c r="B411" s="42">
        <v>1261007</v>
      </c>
      <c r="C411" s="43" t="s">
        <v>947</v>
      </c>
      <c r="D411" s="43"/>
      <c r="E411" s="43" t="s">
        <v>1038</v>
      </c>
      <c r="F411" s="23"/>
      <c r="G411" s="43" t="s">
        <v>1005</v>
      </c>
      <c r="H411" s="23" t="str">
        <f>VLOOKUP(G411,Sheet1!$A$22:$B$35,2)</f>
        <v>Bảo vệ thực vật</v>
      </c>
      <c r="I411" s="42" t="s">
        <v>189</v>
      </c>
      <c r="J411" s="43" t="s">
        <v>193</v>
      </c>
      <c r="K411" s="33" t="b">
        <f>IF(AND(J411="Nữ",OR(N411="Khá",N411="Giỏi")),"học bổng")</f>
        <v>0</v>
      </c>
      <c r="L411" s="42">
        <v>1993</v>
      </c>
      <c r="M411" s="23">
        <f t="shared" si="6"/>
        <v>25</v>
      </c>
      <c r="N411" s="44" t="s">
        <v>279</v>
      </c>
      <c r="O411" s="34" t="s">
        <v>195</v>
      </c>
      <c r="P411" s="44"/>
      <c r="Q411" s="44"/>
      <c r="R411" s="44"/>
      <c r="S411" s="43" t="s">
        <v>106</v>
      </c>
      <c r="T411" s="43"/>
      <c r="U411" s="43">
        <v>40</v>
      </c>
      <c r="V411" s="43" t="s">
        <v>92</v>
      </c>
      <c r="W411" s="32" t="s">
        <v>1118</v>
      </c>
      <c r="X411" s="43"/>
      <c r="Y411" s="43" t="s">
        <v>217</v>
      </c>
      <c r="Z411" s="43" t="s">
        <v>213</v>
      </c>
      <c r="AA411" s="43" t="s">
        <v>296</v>
      </c>
      <c r="AB411" s="43"/>
      <c r="AC411" s="43" t="s">
        <v>93</v>
      </c>
      <c r="AD411" s="43" t="s">
        <v>99</v>
      </c>
      <c r="AE411" s="43" t="s">
        <v>235</v>
      </c>
      <c r="AF411" s="43"/>
      <c r="AG411" s="43" t="s">
        <v>229</v>
      </c>
      <c r="AH411" s="43"/>
      <c r="AI411" s="43" t="s">
        <v>235</v>
      </c>
      <c r="AJ411" s="43"/>
      <c r="AK411" s="43"/>
      <c r="AL411" s="43"/>
      <c r="AM411" s="43"/>
      <c r="AN411" s="45"/>
      <c r="AO411" s="45"/>
      <c r="AP411" s="45"/>
      <c r="AQ411" s="43"/>
      <c r="AR411" s="43"/>
      <c r="AS411" s="43"/>
      <c r="AT411" s="43"/>
      <c r="AU411" s="43"/>
      <c r="AV411" s="43"/>
      <c r="AW411" s="43" t="s">
        <v>266</v>
      </c>
      <c r="AX411" s="43" t="s">
        <v>266</v>
      </c>
      <c r="AY411" s="43" t="s">
        <v>265</v>
      </c>
      <c r="AZ411" s="43" t="s">
        <v>270</v>
      </c>
      <c r="BA411" s="43"/>
      <c r="BB411" s="43"/>
      <c r="BC411" s="43"/>
      <c r="BD411" s="43" t="s">
        <v>266</v>
      </c>
      <c r="BE411" s="60" t="s">
        <v>266</v>
      </c>
    </row>
    <row r="412" spans="1:57" ht="16.5" customHeight="1" x14ac:dyDescent="0.25">
      <c r="A412" s="32">
        <v>415</v>
      </c>
      <c r="B412" s="37">
        <v>1261013</v>
      </c>
      <c r="C412" s="38" t="s">
        <v>1039</v>
      </c>
      <c r="D412" s="38" t="s">
        <v>338</v>
      </c>
      <c r="E412" s="38" t="s">
        <v>888</v>
      </c>
      <c r="F412" s="23"/>
      <c r="G412" s="39" t="s">
        <v>1005</v>
      </c>
      <c r="H412" s="23" t="str">
        <f>VLOOKUP(G412,Sheet1!$A$22:$B$35,2)</f>
        <v>Bảo vệ thực vật</v>
      </c>
      <c r="I412" s="37" t="s">
        <v>189</v>
      </c>
      <c r="J412" s="39" t="s">
        <v>193</v>
      </c>
      <c r="K412" s="33" t="str">
        <f>IF(AND(J412="Nữ",OR(N412="Khá",N412="Giỏi")),"học bổng")</f>
        <v>học bổng</v>
      </c>
      <c r="L412" s="37">
        <v>1990</v>
      </c>
      <c r="M412" s="23">
        <f t="shared" si="6"/>
        <v>28</v>
      </c>
      <c r="N412" s="40" t="s">
        <v>280</v>
      </c>
      <c r="O412" s="34" t="s">
        <v>195</v>
      </c>
      <c r="P412" s="40"/>
      <c r="Q412" s="40"/>
      <c r="R412" s="40"/>
      <c r="S412" s="38" t="s">
        <v>106</v>
      </c>
      <c r="T412" s="38"/>
      <c r="U412" s="38" t="s">
        <v>1040</v>
      </c>
      <c r="V412" s="38" t="s">
        <v>91</v>
      </c>
      <c r="W412" s="32" t="s">
        <v>205</v>
      </c>
      <c r="X412" s="38" t="s">
        <v>962</v>
      </c>
      <c r="Y412" s="38" t="s">
        <v>217</v>
      </c>
      <c r="Z412" s="38" t="s">
        <v>213</v>
      </c>
      <c r="AA412" s="38" t="s">
        <v>296</v>
      </c>
      <c r="AB412" s="38"/>
      <c r="AC412" s="38" t="s">
        <v>218</v>
      </c>
      <c r="AD412" s="38" t="s">
        <v>99</v>
      </c>
      <c r="AE412" s="38" t="s">
        <v>235</v>
      </c>
      <c r="AF412" s="38"/>
      <c r="AG412" s="38" t="s">
        <v>229</v>
      </c>
      <c r="AH412" s="38"/>
      <c r="AI412" s="38" t="s">
        <v>235</v>
      </c>
      <c r="AJ412" s="38"/>
      <c r="AK412" s="38"/>
      <c r="AL412" s="38"/>
      <c r="AM412" s="38"/>
      <c r="AN412" s="41"/>
      <c r="AO412" s="41"/>
      <c r="AP412" s="41"/>
      <c r="AQ412" s="38"/>
      <c r="AR412" s="38"/>
      <c r="AS412" s="38"/>
      <c r="AT412" s="38"/>
      <c r="AU412" s="38"/>
      <c r="AV412" s="38"/>
      <c r="AW412" s="38" t="s">
        <v>266</v>
      </c>
      <c r="AX412" s="38" t="s">
        <v>265</v>
      </c>
      <c r="AY412" s="38" t="s">
        <v>265</v>
      </c>
      <c r="AZ412" s="38" t="s">
        <v>271</v>
      </c>
      <c r="BA412" s="38"/>
      <c r="BB412" s="38"/>
      <c r="BC412" s="38"/>
      <c r="BD412" s="38" t="s">
        <v>265</v>
      </c>
      <c r="BE412" s="59" t="s">
        <v>265</v>
      </c>
    </row>
    <row r="413" spans="1:57" ht="16.5" customHeight="1" x14ac:dyDescent="0.25">
      <c r="A413" s="32">
        <v>416</v>
      </c>
      <c r="B413" s="37">
        <v>1261015</v>
      </c>
      <c r="C413" s="38" t="s">
        <v>343</v>
      </c>
      <c r="D413" s="38" t="s">
        <v>1041</v>
      </c>
      <c r="E413" s="38" t="s">
        <v>546</v>
      </c>
      <c r="F413" s="23"/>
      <c r="G413" s="39" t="s">
        <v>1005</v>
      </c>
      <c r="H413" s="23" t="str">
        <f>VLOOKUP(G413,Sheet1!$A$22:$B$35,2)</f>
        <v>Bảo vệ thực vật</v>
      </c>
      <c r="I413" s="37" t="s">
        <v>189</v>
      </c>
      <c r="J413" s="39" t="s">
        <v>192</v>
      </c>
      <c r="K413" s="33" t="b">
        <f>IF(AND(J413="Nữ",OR(N413="Khá",N413="Giỏi")),"học bổng")</f>
        <v>0</v>
      </c>
      <c r="L413" s="37">
        <v>1992</v>
      </c>
      <c r="M413" s="23">
        <f t="shared" si="6"/>
        <v>26</v>
      </c>
      <c r="N413" s="40" t="s">
        <v>279</v>
      </c>
      <c r="O413" s="34" t="s">
        <v>198</v>
      </c>
      <c r="P413" s="40"/>
      <c r="Q413" s="40"/>
      <c r="R413" s="40"/>
      <c r="S413" s="38"/>
      <c r="T413" s="38"/>
      <c r="U413" s="38"/>
      <c r="V413" s="38"/>
      <c r="W413" s="32" t="e">
        <v>#N/A</v>
      </c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41"/>
      <c r="AO413" s="41"/>
      <c r="AP413" s="41"/>
      <c r="AQ413" s="38"/>
      <c r="AR413" s="38" t="s">
        <v>256</v>
      </c>
      <c r="AS413" s="38"/>
      <c r="AT413" s="38" t="s">
        <v>909</v>
      </c>
      <c r="AU413" s="38" t="s">
        <v>1005</v>
      </c>
      <c r="AV413" s="38" t="s">
        <v>239</v>
      </c>
      <c r="AW413" s="38" t="s">
        <v>266</v>
      </c>
      <c r="AX413" s="38" t="s">
        <v>266</v>
      </c>
      <c r="AY413" s="38" t="s">
        <v>266</v>
      </c>
      <c r="AZ413" s="38" t="s">
        <v>270</v>
      </c>
      <c r="BA413" s="38" t="s">
        <v>273</v>
      </c>
      <c r="BB413" s="38"/>
      <c r="BC413" s="38"/>
      <c r="BD413" s="38" t="s">
        <v>266</v>
      </c>
      <c r="BE413" s="59" t="s">
        <v>266</v>
      </c>
    </row>
    <row r="414" spans="1:57" ht="16.5" customHeight="1" x14ac:dyDescent="0.25">
      <c r="A414" s="32">
        <v>417</v>
      </c>
      <c r="B414" s="37">
        <v>1261016</v>
      </c>
      <c r="C414" s="38" t="s">
        <v>317</v>
      </c>
      <c r="D414" s="38" t="s">
        <v>633</v>
      </c>
      <c r="E414" s="38" t="s">
        <v>548</v>
      </c>
      <c r="F414" s="23"/>
      <c r="G414" s="39" t="s">
        <v>1005</v>
      </c>
      <c r="H414" s="23" t="str">
        <f>VLOOKUP(G414,Sheet1!$A$22:$B$35,2)</f>
        <v>Bảo vệ thực vật</v>
      </c>
      <c r="I414" s="37" t="s">
        <v>189</v>
      </c>
      <c r="J414" s="39" t="s">
        <v>192</v>
      </c>
      <c r="K414" s="33" t="b">
        <f>IF(AND(J414="Nữ",OR(N414="Khá",N414="Giỏi")),"học bổng")</f>
        <v>0</v>
      </c>
      <c r="L414" s="37">
        <v>1996</v>
      </c>
      <c r="M414" s="23">
        <f t="shared" si="6"/>
        <v>22</v>
      </c>
      <c r="N414" s="40" t="s">
        <v>214</v>
      </c>
      <c r="O414" s="34" t="s">
        <v>198</v>
      </c>
      <c r="P414" s="40"/>
      <c r="Q414" s="40"/>
      <c r="R414" s="40"/>
      <c r="S414" s="38"/>
      <c r="T414" s="38"/>
      <c r="U414" s="38"/>
      <c r="V414" s="38"/>
      <c r="W414" s="32" t="e">
        <v>#N/A</v>
      </c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41"/>
      <c r="AO414" s="41"/>
      <c r="AP414" s="41"/>
      <c r="AQ414" s="38"/>
      <c r="AR414" s="38" t="s">
        <v>256</v>
      </c>
      <c r="AS414" s="38"/>
      <c r="AT414" s="38" t="s">
        <v>909</v>
      </c>
      <c r="AU414" s="38" t="s">
        <v>1005</v>
      </c>
      <c r="AV414" s="38" t="s">
        <v>239</v>
      </c>
      <c r="AW414" s="38" t="s">
        <v>265</v>
      </c>
      <c r="AX414" s="38" t="s">
        <v>266</v>
      </c>
      <c r="AY414" s="38" t="s">
        <v>266</v>
      </c>
      <c r="AZ414" s="38" t="s">
        <v>270</v>
      </c>
      <c r="BA414" s="38" t="s">
        <v>273</v>
      </c>
      <c r="BB414" s="38"/>
      <c r="BC414" s="38"/>
      <c r="BD414" s="38" t="s">
        <v>267</v>
      </c>
      <c r="BE414" s="59" t="s">
        <v>266</v>
      </c>
    </row>
    <row r="415" spans="1:57" ht="16.5" customHeight="1" x14ac:dyDescent="0.25">
      <c r="A415" s="32">
        <v>418</v>
      </c>
      <c r="B415" s="37">
        <v>1261018</v>
      </c>
      <c r="C415" s="38" t="s">
        <v>1039</v>
      </c>
      <c r="D415" s="38" t="s">
        <v>955</v>
      </c>
      <c r="E415" s="38" t="s">
        <v>859</v>
      </c>
      <c r="F415" s="23"/>
      <c r="G415" s="39" t="s">
        <v>1005</v>
      </c>
      <c r="H415" s="23" t="str">
        <f>VLOOKUP(G415,Sheet1!$A$22:$B$35,2)</f>
        <v>Bảo vệ thực vật</v>
      </c>
      <c r="I415" s="37" t="s">
        <v>189</v>
      </c>
      <c r="J415" s="39" t="s">
        <v>192</v>
      </c>
      <c r="K415" s="33" t="b">
        <f>IF(AND(J415="Nữ",OR(N415="Khá",N415="Giỏi")),"học bổng")</f>
        <v>0</v>
      </c>
      <c r="L415" s="37">
        <v>1983</v>
      </c>
      <c r="M415" s="23">
        <f t="shared" si="6"/>
        <v>35</v>
      </c>
      <c r="N415" s="40" t="s">
        <v>214</v>
      </c>
      <c r="O415" s="34" t="s">
        <v>195</v>
      </c>
      <c r="P415" s="40"/>
      <c r="Q415" s="40"/>
      <c r="R415" s="40"/>
      <c r="S415" s="38" t="s">
        <v>205</v>
      </c>
      <c r="T415" s="38" t="s">
        <v>1042</v>
      </c>
      <c r="U415" s="38">
        <v>40</v>
      </c>
      <c r="V415" s="38" t="s">
        <v>187</v>
      </c>
      <c r="W415" s="32" t="s">
        <v>1118</v>
      </c>
      <c r="X415" s="38"/>
      <c r="Y415" s="38" t="s">
        <v>214</v>
      </c>
      <c r="Z415" s="38" t="s">
        <v>217</v>
      </c>
      <c r="AA415" s="38" t="s">
        <v>298</v>
      </c>
      <c r="AB415" s="38"/>
      <c r="AC415" s="38" t="s">
        <v>184</v>
      </c>
      <c r="AD415" s="38" t="s">
        <v>100</v>
      </c>
      <c r="AE415" s="38" t="s">
        <v>234</v>
      </c>
      <c r="AF415" s="38" t="s">
        <v>293</v>
      </c>
      <c r="AG415" s="38" t="s">
        <v>231</v>
      </c>
      <c r="AH415" s="38"/>
      <c r="AI415" s="38" t="s">
        <v>235</v>
      </c>
      <c r="AJ415" s="38"/>
      <c r="AK415" s="38"/>
      <c r="AL415" s="38"/>
      <c r="AM415" s="38"/>
      <c r="AN415" s="41"/>
      <c r="AO415" s="41"/>
      <c r="AP415" s="41"/>
      <c r="AQ415" s="38"/>
      <c r="AR415" s="38"/>
      <c r="AS415" s="38"/>
      <c r="AT415" s="38"/>
      <c r="AU415" s="38"/>
      <c r="AV415" s="38"/>
      <c r="AW415" s="38" t="s">
        <v>266</v>
      </c>
      <c r="AX415" s="38" t="s">
        <v>266</v>
      </c>
      <c r="AY415" s="38" t="s">
        <v>266</v>
      </c>
      <c r="AZ415" s="38" t="s">
        <v>270</v>
      </c>
      <c r="BA415" s="38" t="s">
        <v>271</v>
      </c>
      <c r="BB415" s="38" t="s">
        <v>273</v>
      </c>
      <c r="BC415" s="38"/>
      <c r="BD415" s="38" t="s">
        <v>266</v>
      </c>
      <c r="BE415" s="59" t="s">
        <v>267</v>
      </c>
    </row>
    <row r="416" spans="1:57" ht="16.5" customHeight="1" x14ac:dyDescent="0.25">
      <c r="A416" s="32">
        <v>419</v>
      </c>
      <c r="B416" s="42">
        <v>1244122</v>
      </c>
      <c r="C416" s="43" t="s">
        <v>340</v>
      </c>
      <c r="D416" s="43" t="s">
        <v>324</v>
      </c>
      <c r="E416" s="43" t="s">
        <v>332</v>
      </c>
      <c r="F416" s="23"/>
      <c r="G416" s="43" t="s">
        <v>1043</v>
      </c>
      <c r="H416" s="23" t="str">
        <f>VLOOKUP(G416,Sheet1!$A$22:$B$35,2)</f>
        <v>Điện Công Nghiệp</v>
      </c>
      <c r="I416" s="42" t="s">
        <v>190</v>
      </c>
      <c r="J416" s="43" t="s">
        <v>192</v>
      </c>
      <c r="K416" s="33" t="b">
        <f>IF(AND(J416="Nữ",OR(N416="Khá",N416="Giỏi")),"học bổng")</f>
        <v>0</v>
      </c>
      <c r="L416" s="42">
        <v>1994</v>
      </c>
      <c r="M416" s="23">
        <f t="shared" si="6"/>
        <v>24</v>
      </c>
      <c r="N416" s="44" t="s">
        <v>279</v>
      </c>
      <c r="O416" s="34" t="s">
        <v>199</v>
      </c>
      <c r="P416" s="44"/>
      <c r="Q416" s="44"/>
      <c r="R416" s="44"/>
      <c r="S416" s="43"/>
      <c r="T416" s="43"/>
      <c r="U416" s="43"/>
      <c r="V416" s="43"/>
      <c r="W416" s="32" t="e">
        <v>#N/A</v>
      </c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  <c r="AJ416" s="43"/>
      <c r="AK416" s="43"/>
      <c r="AL416" s="43" t="s">
        <v>244</v>
      </c>
      <c r="AM416" s="43" t="s">
        <v>108</v>
      </c>
      <c r="AN416" s="45" t="s">
        <v>244</v>
      </c>
      <c r="AO416" s="45"/>
      <c r="AP416" s="45"/>
      <c r="AQ416" s="43" t="s">
        <v>1044</v>
      </c>
      <c r="AR416" s="43"/>
      <c r="AS416" s="43"/>
      <c r="AT416" s="43"/>
      <c r="AU416" s="43"/>
      <c r="AV416" s="43"/>
      <c r="AW416" s="43" t="s">
        <v>266</v>
      </c>
      <c r="AX416" s="43" t="s">
        <v>266</v>
      </c>
      <c r="AY416" s="43" t="s">
        <v>266</v>
      </c>
      <c r="AZ416" s="43" t="s">
        <v>270</v>
      </c>
      <c r="BA416" s="43"/>
      <c r="BB416" s="43"/>
      <c r="BC416" s="43"/>
      <c r="BD416" s="43" t="s">
        <v>266</v>
      </c>
      <c r="BE416" s="60" t="s">
        <v>266</v>
      </c>
    </row>
    <row r="417" spans="1:57" ht="16.5" customHeight="1" x14ac:dyDescent="0.25">
      <c r="A417" s="32">
        <v>420</v>
      </c>
      <c r="B417" s="37">
        <v>1244102</v>
      </c>
      <c r="C417" s="39" t="s">
        <v>415</v>
      </c>
      <c r="D417" s="39" t="s">
        <v>539</v>
      </c>
      <c r="E417" s="39" t="s">
        <v>479</v>
      </c>
      <c r="F417" s="23"/>
      <c r="G417" s="39" t="s">
        <v>1043</v>
      </c>
      <c r="H417" s="23" t="str">
        <f>VLOOKUP(G417,Sheet1!$A$22:$B$35,2)</f>
        <v>Điện Công Nghiệp</v>
      </c>
      <c r="I417" s="37" t="s">
        <v>190</v>
      </c>
      <c r="J417" s="39" t="s">
        <v>192</v>
      </c>
      <c r="K417" s="33" t="b">
        <f>IF(AND(J417="Nữ",OR(N417="Khá",N417="Giỏi")),"học bổng")</f>
        <v>0</v>
      </c>
      <c r="L417" s="37">
        <v>1991</v>
      </c>
      <c r="M417" s="23">
        <f t="shared" si="6"/>
        <v>27</v>
      </c>
      <c r="N417" s="40" t="s">
        <v>279</v>
      </c>
      <c r="O417" s="34" t="s">
        <v>195</v>
      </c>
      <c r="P417" s="40"/>
      <c r="Q417" s="40"/>
      <c r="R417" s="40"/>
      <c r="S417" s="38" t="s">
        <v>206</v>
      </c>
      <c r="T417" s="38"/>
      <c r="U417" s="38">
        <v>40</v>
      </c>
      <c r="V417" s="38" t="s">
        <v>91</v>
      </c>
      <c r="W417" s="32" t="s">
        <v>1116</v>
      </c>
      <c r="X417" s="38"/>
      <c r="Y417" s="38" t="s">
        <v>217</v>
      </c>
      <c r="Z417" s="38" t="s">
        <v>217</v>
      </c>
      <c r="AA417" s="38" t="s">
        <v>296</v>
      </c>
      <c r="AB417" s="38"/>
      <c r="AC417" s="38" t="s">
        <v>93</v>
      </c>
      <c r="AD417" s="38" t="s">
        <v>100</v>
      </c>
      <c r="AE417" s="38" t="s">
        <v>235</v>
      </c>
      <c r="AF417" s="38"/>
      <c r="AG417" s="38" t="s">
        <v>229</v>
      </c>
      <c r="AH417" s="38"/>
      <c r="AI417" s="38" t="s">
        <v>235</v>
      </c>
      <c r="AJ417" s="38"/>
      <c r="AK417" s="38"/>
      <c r="AL417" s="38"/>
      <c r="AM417" s="38"/>
      <c r="AN417" s="41"/>
      <c r="AO417" s="41"/>
      <c r="AP417" s="41"/>
      <c r="AQ417" s="38"/>
      <c r="AR417" s="38"/>
      <c r="AS417" s="38"/>
      <c r="AT417" s="38"/>
      <c r="AU417" s="38"/>
      <c r="AV417" s="38"/>
      <c r="AW417" s="38" t="s">
        <v>266</v>
      </c>
      <c r="AX417" s="38" t="s">
        <v>265</v>
      </c>
      <c r="AY417" s="38" t="s">
        <v>265</v>
      </c>
      <c r="AZ417" s="38" t="s">
        <v>271</v>
      </c>
      <c r="BA417" s="38" t="s">
        <v>273</v>
      </c>
      <c r="BB417" s="38"/>
      <c r="BC417" s="38"/>
      <c r="BD417" s="38" t="s">
        <v>266</v>
      </c>
      <c r="BE417" s="59" t="s">
        <v>266</v>
      </c>
    </row>
    <row r="418" spans="1:57" ht="16.5" customHeight="1" x14ac:dyDescent="0.25">
      <c r="A418" s="32">
        <v>421</v>
      </c>
      <c r="B418" s="37">
        <v>1244127</v>
      </c>
      <c r="C418" s="39" t="s">
        <v>305</v>
      </c>
      <c r="D418" s="39" t="s">
        <v>323</v>
      </c>
      <c r="E418" s="39" t="s">
        <v>1045</v>
      </c>
      <c r="F418" s="23"/>
      <c r="G418" s="39" t="s">
        <v>1043</v>
      </c>
      <c r="H418" s="23" t="str">
        <f>VLOOKUP(G418,Sheet1!$A$22:$B$35,2)</f>
        <v>Điện Công Nghiệp</v>
      </c>
      <c r="I418" s="37" t="s">
        <v>190</v>
      </c>
      <c r="J418" s="39" t="s">
        <v>192</v>
      </c>
      <c r="K418" s="33" t="b">
        <f>IF(AND(J418="Nữ",OR(N418="Khá",N418="Giỏi")),"học bổng")</f>
        <v>0</v>
      </c>
      <c r="L418" s="37">
        <v>1992</v>
      </c>
      <c r="M418" s="23">
        <f t="shared" si="6"/>
        <v>26</v>
      </c>
      <c r="N418" s="40" t="s">
        <v>279</v>
      </c>
      <c r="O418" s="34" t="s">
        <v>195</v>
      </c>
      <c r="P418" s="40"/>
      <c r="Q418" s="40"/>
      <c r="R418" s="40"/>
      <c r="S418" s="38" t="s">
        <v>206</v>
      </c>
      <c r="T418" s="38"/>
      <c r="U418" s="38">
        <v>40</v>
      </c>
      <c r="V418" s="38" t="s">
        <v>91</v>
      </c>
      <c r="W418" s="32" t="s">
        <v>1118</v>
      </c>
      <c r="X418" s="38"/>
      <c r="Y418" s="38" t="s">
        <v>217</v>
      </c>
      <c r="Z418" s="38" t="s">
        <v>213</v>
      </c>
      <c r="AA418" s="38" t="s">
        <v>298</v>
      </c>
      <c r="AB418" s="38"/>
      <c r="AC418" s="38" t="s">
        <v>184</v>
      </c>
      <c r="AD418" s="38" t="s">
        <v>100</v>
      </c>
      <c r="AE418" s="38" t="s">
        <v>234</v>
      </c>
      <c r="AF418" s="38" t="s">
        <v>219</v>
      </c>
      <c r="AG418" s="38" t="s">
        <v>330</v>
      </c>
      <c r="AH418" s="38" t="s">
        <v>1046</v>
      </c>
      <c r="AI418" s="38" t="s">
        <v>235</v>
      </c>
      <c r="AJ418" s="38"/>
      <c r="AK418" s="38"/>
      <c r="AL418" s="38"/>
      <c r="AM418" s="38"/>
      <c r="AN418" s="41"/>
      <c r="AO418" s="41"/>
      <c r="AP418" s="41"/>
      <c r="AQ418" s="38"/>
      <c r="AR418" s="38"/>
      <c r="AS418" s="38"/>
      <c r="AT418" s="38"/>
      <c r="AU418" s="38"/>
      <c r="AV418" s="38"/>
      <c r="AW418" s="38" t="s">
        <v>266</v>
      </c>
      <c r="AX418" s="38" t="s">
        <v>265</v>
      </c>
      <c r="AY418" s="38" t="s">
        <v>266</v>
      </c>
      <c r="AZ418" s="38" t="s">
        <v>273</v>
      </c>
      <c r="BA418" s="38" t="s">
        <v>271</v>
      </c>
      <c r="BB418" s="38"/>
      <c r="BC418" s="38"/>
      <c r="BD418" s="38" t="s">
        <v>266</v>
      </c>
      <c r="BE418" s="59" t="s">
        <v>266</v>
      </c>
    </row>
    <row r="419" spans="1:57" ht="16.5" customHeight="1" x14ac:dyDescent="0.25">
      <c r="A419" s="32">
        <v>422</v>
      </c>
      <c r="B419" s="37">
        <v>1244029</v>
      </c>
      <c r="C419" s="39" t="s">
        <v>305</v>
      </c>
      <c r="D419" s="39" t="s">
        <v>315</v>
      </c>
      <c r="E419" s="39" t="s">
        <v>448</v>
      </c>
      <c r="F419" s="23"/>
      <c r="G419" s="39" t="s">
        <v>1043</v>
      </c>
      <c r="H419" s="23" t="str">
        <f>VLOOKUP(G419,Sheet1!$A$22:$B$35,2)</f>
        <v>Điện Công Nghiệp</v>
      </c>
      <c r="I419" s="37" t="s">
        <v>190</v>
      </c>
      <c r="J419" s="39" t="s">
        <v>192</v>
      </c>
      <c r="K419" s="33" t="b">
        <f>IF(AND(J419="Nữ",OR(N419="Khá",N419="Giỏi")),"học bổng")</f>
        <v>0</v>
      </c>
      <c r="L419" s="37">
        <v>1991</v>
      </c>
      <c r="M419" s="23">
        <f t="shared" si="6"/>
        <v>27</v>
      </c>
      <c r="N419" s="40" t="s">
        <v>281</v>
      </c>
      <c r="O419" s="34" t="s">
        <v>195</v>
      </c>
      <c r="P419" s="40"/>
      <c r="Q419" s="40"/>
      <c r="R419" s="40"/>
      <c r="S419" s="38" t="s">
        <v>206</v>
      </c>
      <c r="T419" s="38"/>
      <c r="U419" s="38">
        <v>40</v>
      </c>
      <c r="V419" s="38" t="s">
        <v>91</v>
      </c>
      <c r="W419" s="32" t="s">
        <v>1118</v>
      </c>
      <c r="X419" s="38"/>
      <c r="Y419" s="38" t="s">
        <v>217</v>
      </c>
      <c r="Z419" s="38" t="s">
        <v>213</v>
      </c>
      <c r="AA419" s="38" t="s">
        <v>296</v>
      </c>
      <c r="AB419" s="38"/>
      <c r="AC419" s="38" t="s">
        <v>93</v>
      </c>
      <c r="AD419" s="38" t="s">
        <v>100</v>
      </c>
      <c r="AE419" s="38" t="s">
        <v>235</v>
      </c>
      <c r="AF419" s="38"/>
      <c r="AG419" s="38" t="s">
        <v>229</v>
      </c>
      <c r="AH419" s="38"/>
      <c r="AI419" s="38" t="s">
        <v>235</v>
      </c>
      <c r="AJ419" s="38"/>
      <c r="AK419" s="38"/>
      <c r="AL419" s="38"/>
      <c r="AM419" s="38"/>
      <c r="AN419" s="41"/>
      <c r="AO419" s="41"/>
      <c r="AP419" s="41"/>
      <c r="AQ419" s="38"/>
      <c r="AR419" s="38"/>
      <c r="AS419" s="38"/>
      <c r="AT419" s="38"/>
      <c r="AU419" s="38"/>
      <c r="AV419" s="38"/>
      <c r="AW419" s="38" t="s">
        <v>265</v>
      </c>
      <c r="AX419" s="38" t="s">
        <v>265</v>
      </c>
      <c r="AY419" s="38" t="s">
        <v>265</v>
      </c>
      <c r="AZ419" s="38" t="s">
        <v>273</v>
      </c>
      <c r="BA419" s="38"/>
      <c r="BB419" s="38"/>
      <c r="BC419" s="38"/>
      <c r="BD419" s="38" t="s">
        <v>266</v>
      </c>
      <c r="BE419" s="59" t="s">
        <v>265</v>
      </c>
    </row>
    <row r="420" spans="1:57" ht="16.5" customHeight="1" x14ac:dyDescent="0.25">
      <c r="A420" s="32">
        <v>423</v>
      </c>
      <c r="B420" s="37">
        <v>1244003</v>
      </c>
      <c r="C420" s="39" t="s">
        <v>305</v>
      </c>
      <c r="D420" s="39" t="s">
        <v>324</v>
      </c>
      <c r="E420" s="39" t="s">
        <v>654</v>
      </c>
      <c r="F420" s="23"/>
      <c r="G420" s="39" t="s">
        <v>1043</v>
      </c>
      <c r="H420" s="23" t="str">
        <f>VLOOKUP(G420,Sheet1!$A$22:$B$35,2)</f>
        <v>Điện Công Nghiệp</v>
      </c>
      <c r="I420" s="37" t="s">
        <v>190</v>
      </c>
      <c r="J420" s="39" t="s">
        <v>192</v>
      </c>
      <c r="K420" s="33" t="b">
        <f>IF(AND(J420="Nữ",OR(N420="Khá",N420="Giỏi")),"học bổng")</f>
        <v>0</v>
      </c>
      <c r="L420" s="37">
        <v>1989</v>
      </c>
      <c r="M420" s="23">
        <f t="shared" si="6"/>
        <v>29</v>
      </c>
      <c r="N420" s="40" t="s">
        <v>280</v>
      </c>
      <c r="O420" s="34" t="s">
        <v>195</v>
      </c>
      <c r="P420" s="40"/>
      <c r="Q420" s="40"/>
      <c r="R420" s="40"/>
      <c r="S420" s="38" t="s">
        <v>207</v>
      </c>
      <c r="T420" s="38"/>
      <c r="U420" s="38">
        <v>40</v>
      </c>
      <c r="V420" s="38" t="s">
        <v>92</v>
      </c>
      <c r="W420" s="32" t="s">
        <v>1118</v>
      </c>
      <c r="X420" s="38"/>
      <c r="Y420" s="38" t="s">
        <v>217</v>
      </c>
      <c r="Z420" s="38" t="s">
        <v>217</v>
      </c>
      <c r="AA420" s="38" t="s">
        <v>296</v>
      </c>
      <c r="AB420" s="38"/>
      <c r="AC420" s="38" t="s">
        <v>93</v>
      </c>
      <c r="AD420" s="38" t="s">
        <v>99</v>
      </c>
      <c r="AE420" s="38" t="s">
        <v>235</v>
      </c>
      <c r="AF420" s="38"/>
      <c r="AG420" s="38" t="s">
        <v>330</v>
      </c>
      <c r="AH420" s="38" t="s">
        <v>860</v>
      </c>
      <c r="AI420" s="38" t="s">
        <v>235</v>
      </c>
      <c r="AJ420" s="38"/>
      <c r="AK420" s="38"/>
      <c r="AL420" s="38"/>
      <c r="AM420" s="38"/>
      <c r="AN420" s="41"/>
      <c r="AO420" s="41"/>
      <c r="AP420" s="41"/>
      <c r="AQ420" s="38"/>
      <c r="AR420" s="38"/>
      <c r="AS420" s="38"/>
      <c r="AT420" s="38"/>
      <c r="AU420" s="38"/>
      <c r="AV420" s="38"/>
      <c r="AW420" s="38" t="s">
        <v>266</v>
      </c>
      <c r="AX420" s="38" t="s">
        <v>265</v>
      </c>
      <c r="AY420" s="38" t="s">
        <v>265</v>
      </c>
      <c r="AZ420" s="38" t="s">
        <v>271</v>
      </c>
      <c r="BA420" s="38"/>
      <c r="BB420" s="38"/>
      <c r="BC420" s="38"/>
      <c r="BD420" s="38" t="s">
        <v>266</v>
      </c>
      <c r="BE420" s="59" t="s">
        <v>266</v>
      </c>
    </row>
    <row r="421" spans="1:57" ht="16.5" customHeight="1" x14ac:dyDescent="0.25">
      <c r="A421" s="32">
        <v>424</v>
      </c>
      <c r="B421" s="42">
        <v>1244135</v>
      </c>
      <c r="C421" s="43" t="s">
        <v>311</v>
      </c>
      <c r="D421" s="43" t="s">
        <v>479</v>
      </c>
      <c r="E421" s="43" t="s">
        <v>328</v>
      </c>
      <c r="F421" s="23"/>
      <c r="G421" s="43" t="s">
        <v>1043</v>
      </c>
      <c r="H421" s="23" t="str">
        <f>VLOOKUP(G421,Sheet1!$A$22:$B$35,2)</f>
        <v>Điện Công Nghiệp</v>
      </c>
      <c r="I421" s="42" t="s">
        <v>190</v>
      </c>
      <c r="J421" s="43" t="s">
        <v>192</v>
      </c>
      <c r="K421" s="33" t="b">
        <f>IF(AND(J421="Nữ",OR(N421="Khá",N421="Giỏi")),"học bổng")</f>
        <v>0</v>
      </c>
      <c r="L421" s="42">
        <v>1993</v>
      </c>
      <c r="M421" s="23">
        <f t="shared" si="6"/>
        <v>25</v>
      </c>
      <c r="N421" s="44" t="s">
        <v>280</v>
      </c>
      <c r="O421" s="34" t="s">
        <v>196</v>
      </c>
      <c r="P421" s="44" t="s">
        <v>1047</v>
      </c>
      <c r="Q421" s="44"/>
      <c r="R421" s="44"/>
      <c r="S421" s="43" t="s">
        <v>203</v>
      </c>
      <c r="T421" s="43"/>
      <c r="U421" s="43">
        <v>40</v>
      </c>
      <c r="V421" s="43" t="s">
        <v>92</v>
      </c>
      <c r="W421" s="32" t="s">
        <v>205</v>
      </c>
      <c r="X421" s="43" t="s">
        <v>855</v>
      </c>
      <c r="Y421" s="43" t="s">
        <v>217</v>
      </c>
      <c r="Z421" s="43" t="s">
        <v>213</v>
      </c>
      <c r="AA421" s="43" t="s">
        <v>296</v>
      </c>
      <c r="AB421" s="43"/>
      <c r="AC421" s="43" t="s">
        <v>184</v>
      </c>
      <c r="AD421" s="43" t="s">
        <v>103</v>
      </c>
      <c r="AE421" s="43" t="s">
        <v>235</v>
      </c>
      <c r="AF421" s="43"/>
      <c r="AG421" s="43" t="s">
        <v>330</v>
      </c>
      <c r="AH421" s="43" t="s">
        <v>855</v>
      </c>
      <c r="AI421" s="43" t="s">
        <v>235</v>
      </c>
      <c r="AJ421" s="43"/>
      <c r="AK421" s="43"/>
      <c r="AL421" s="43"/>
      <c r="AM421" s="43"/>
      <c r="AN421" s="45"/>
      <c r="AO421" s="45"/>
      <c r="AP421" s="45"/>
      <c r="AQ421" s="43"/>
      <c r="AR421" s="43"/>
      <c r="AS421" s="43"/>
      <c r="AT421" s="43"/>
      <c r="AU421" s="43"/>
      <c r="AV421" s="43"/>
      <c r="AW421" s="43" t="s">
        <v>266</v>
      </c>
      <c r="AX421" s="43" t="s">
        <v>266</v>
      </c>
      <c r="AY421" s="43" t="s">
        <v>266</v>
      </c>
      <c r="AZ421" s="43" t="s">
        <v>270</v>
      </c>
      <c r="BA421" s="43"/>
      <c r="BB421" s="43"/>
      <c r="BC421" s="43"/>
      <c r="BD421" s="43" t="s">
        <v>266</v>
      </c>
      <c r="BE421" s="60" t="s">
        <v>266</v>
      </c>
    </row>
    <row r="422" spans="1:57" ht="16.5" customHeight="1" x14ac:dyDescent="0.25">
      <c r="A422" s="32">
        <v>425</v>
      </c>
      <c r="B422" s="42">
        <v>1244115</v>
      </c>
      <c r="C422" s="43" t="s">
        <v>311</v>
      </c>
      <c r="D422" s="43" t="s">
        <v>548</v>
      </c>
      <c r="E422" s="43" t="s">
        <v>539</v>
      </c>
      <c r="F422" s="23"/>
      <c r="G422" s="43" t="s">
        <v>1043</v>
      </c>
      <c r="H422" s="23" t="str">
        <f>VLOOKUP(G422,Sheet1!$A$22:$B$35,2)</f>
        <v>Điện Công Nghiệp</v>
      </c>
      <c r="I422" s="42" t="s">
        <v>190</v>
      </c>
      <c r="J422" s="43" t="s">
        <v>192</v>
      </c>
      <c r="K422" s="33" t="b">
        <f>IF(AND(J422="Nữ",OR(N422="Khá",N422="Giỏi")),"học bổng")</f>
        <v>0</v>
      </c>
      <c r="L422" s="42">
        <v>1993</v>
      </c>
      <c r="M422" s="23">
        <f t="shared" si="6"/>
        <v>25</v>
      </c>
      <c r="N422" s="44" t="s">
        <v>280</v>
      </c>
      <c r="O422" s="34" t="s">
        <v>196</v>
      </c>
      <c r="P422" s="44" t="s">
        <v>1048</v>
      </c>
      <c r="Q422" s="44"/>
      <c r="R422" s="44"/>
      <c r="S422" s="43" t="s">
        <v>203</v>
      </c>
      <c r="T422" s="43"/>
      <c r="U422" s="43">
        <v>40</v>
      </c>
      <c r="V422" s="43" t="s">
        <v>90</v>
      </c>
      <c r="W422" s="32" t="s">
        <v>205</v>
      </c>
      <c r="X422" s="43" t="s">
        <v>855</v>
      </c>
      <c r="Y422" s="43" t="s">
        <v>217</v>
      </c>
      <c r="Z422" s="43" t="s">
        <v>217</v>
      </c>
      <c r="AA422" s="43" t="s">
        <v>296</v>
      </c>
      <c r="AB422" s="43"/>
      <c r="AC422" s="43" t="s">
        <v>184</v>
      </c>
      <c r="AD422" s="43" t="s">
        <v>99</v>
      </c>
      <c r="AE422" s="43" t="s">
        <v>235</v>
      </c>
      <c r="AF422" s="43"/>
      <c r="AG422" s="43" t="s">
        <v>330</v>
      </c>
      <c r="AH422" s="43" t="s">
        <v>855</v>
      </c>
      <c r="AI422" s="43" t="s">
        <v>235</v>
      </c>
      <c r="AJ422" s="43"/>
      <c r="AK422" s="43"/>
      <c r="AL422" s="43"/>
      <c r="AM422" s="43"/>
      <c r="AN422" s="45"/>
      <c r="AO422" s="45"/>
      <c r="AP422" s="45"/>
      <c r="AQ422" s="43"/>
      <c r="AR422" s="43"/>
      <c r="AS422" s="43"/>
      <c r="AT422" s="43"/>
      <c r="AU422" s="43"/>
      <c r="AV422" s="43"/>
      <c r="AW422" s="43" t="s">
        <v>266</v>
      </c>
      <c r="AX422" s="43" t="s">
        <v>266</v>
      </c>
      <c r="AY422" s="43" t="s">
        <v>266</v>
      </c>
      <c r="AZ422" s="43" t="s">
        <v>270</v>
      </c>
      <c r="BA422" s="43"/>
      <c r="BB422" s="43"/>
      <c r="BC422" s="43"/>
      <c r="BD422" s="43" t="s">
        <v>266</v>
      </c>
      <c r="BE422" s="60" t="s">
        <v>266</v>
      </c>
    </row>
    <row r="423" spans="1:57" ht="16.5" customHeight="1" x14ac:dyDescent="0.25">
      <c r="A423" s="32">
        <v>426</v>
      </c>
      <c r="B423" s="37">
        <v>1224104</v>
      </c>
      <c r="C423" s="39" t="s">
        <v>305</v>
      </c>
      <c r="D423" s="39" t="s">
        <v>1049</v>
      </c>
      <c r="E423" s="39" t="s">
        <v>951</v>
      </c>
      <c r="F423" s="23"/>
      <c r="G423" s="39" t="s">
        <v>1043</v>
      </c>
      <c r="H423" s="23" t="str">
        <f>VLOOKUP(G423,Sheet1!$A$22:$B$35,2)</f>
        <v>Điện Công Nghiệp</v>
      </c>
      <c r="I423" s="37" t="s">
        <v>190</v>
      </c>
      <c r="J423" s="39" t="s">
        <v>192</v>
      </c>
      <c r="K423" s="33" t="b">
        <f>IF(AND(J423="Nữ",OR(N423="Khá",N423="Giỏi")),"học bổng")</f>
        <v>0</v>
      </c>
      <c r="L423" s="37">
        <v>1993</v>
      </c>
      <c r="M423" s="23">
        <f t="shared" si="6"/>
        <v>25</v>
      </c>
      <c r="N423" s="40" t="s">
        <v>280</v>
      </c>
      <c r="O423" s="34" t="s">
        <v>195</v>
      </c>
      <c r="P423" s="40"/>
      <c r="Q423" s="40"/>
      <c r="R423" s="40"/>
      <c r="S423" s="38" t="s">
        <v>206</v>
      </c>
      <c r="T423" s="38" t="s">
        <v>1050</v>
      </c>
      <c r="U423" s="38">
        <v>40</v>
      </c>
      <c r="V423" s="38" t="s">
        <v>91</v>
      </c>
      <c r="W423" s="32" t="s">
        <v>205</v>
      </c>
      <c r="X423" s="38" t="s">
        <v>962</v>
      </c>
      <c r="Y423" s="38" t="s">
        <v>217</v>
      </c>
      <c r="Z423" s="38" t="s">
        <v>217</v>
      </c>
      <c r="AA423" s="38" t="s">
        <v>296</v>
      </c>
      <c r="AB423" s="38"/>
      <c r="AC423" s="38" t="s">
        <v>184</v>
      </c>
      <c r="AD423" s="38" t="s">
        <v>99</v>
      </c>
      <c r="AE423" s="38" t="s">
        <v>235</v>
      </c>
      <c r="AF423" s="38"/>
      <c r="AG423" s="38" t="s">
        <v>229</v>
      </c>
      <c r="AH423" s="38"/>
      <c r="AI423" s="38" t="s">
        <v>235</v>
      </c>
      <c r="AJ423" s="38"/>
      <c r="AK423" s="38"/>
      <c r="AL423" s="38"/>
      <c r="AM423" s="38"/>
      <c r="AN423" s="41"/>
      <c r="AO423" s="41"/>
      <c r="AP423" s="41"/>
      <c r="AQ423" s="38"/>
      <c r="AR423" s="38"/>
      <c r="AS423" s="38"/>
      <c r="AT423" s="38"/>
      <c r="AU423" s="38"/>
      <c r="AV423" s="38"/>
      <c r="AW423" s="38" t="s">
        <v>265</v>
      </c>
      <c r="AX423" s="38" t="s">
        <v>265</v>
      </c>
      <c r="AY423" s="38" t="s">
        <v>265</v>
      </c>
      <c r="AZ423" s="38" t="s">
        <v>273</v>
      </c>
      <c r="BA423" s="38" t="s">
        <v>274</v>
      </c>
      <c r="BB423" s="38"/>
      <c r="BC423" s="38"/>
      <c r="BD423" s="38" t="s">
        <v>267</v>
      </c>
      <c r="BE423" s="59" t="s">
        <v>267</v>
      </c>
    </row>
    <row r="424" spans="1:57" ht="16.5" customHeight="1" x14ac:dyDescent="0.25">
      <c r="A424" s="32">
        <v>427</v>
      </c>
      <c r="B424" s="37">
        <v>1244113</v>
      </c>
      <c r="C424" s="39" t="s">
        <v>1051</v>
      </c>
      <c r="D424" s="39" t="s">
        <v>548</v>
      </c>
      <c r="E424" s="39" t="s">
        <v>504</v>
      </c>
      <c r="F424" s="23"/>
      <c r="G424" s="39" t="s">
        <v>1043</v>
      </c>
      <c r="H424" s="23" t="str">
        <f>VLOOKUP(G424,Sheet1!$A$22:$B$35,2)</f>
        <v>Điện Công Nghiệp</v>
      </c>
      <c r="I424" s="37" t="s">
        <v>190</v>
      </c>
      <c r="J424" s="39" t="s">
        <v>192</v>
      </c>
      <c r="K424" s="33" t="b">
        <f>IF(AND(J424="Nữ",OR(N424="Khá",N424="Giỏi")),"học bổng")</f>
        <v>0</v>
      </c>
      <c r="L424" s="37">
        <v>1991</v>
      </c>
      <c r="M424" s="23">
        <f t="shared" si="6"/>
        <v>27</v>
      </c>
      <c r="N424" s="40" t="s">
        <v>281</v>
      </c>
      <c r="O424" s="34" t="s">
        <v>195</v>
      </c>
      <c r="P424" s="40"/>
      <c r="Q424" s="40"/>
      <c r="R424" s="40"/>
      <c r="S424" s="38" t="s">
        <v>205</v>
      </c>
      <c r="T424" s="38" t="s">
        <v>1052</v>
      </c>
      <c r="U424" s="38">
        <v>40</v>
      </c>
      <c r="V424" s="38" t="s">
        <v>91</v>
      </c>
      <c r="W424" s="32" t="s">
        <v>1118</v>
      </c>
      <c r="X424" s="38"/>
      <c r="Y424" s="38" t="s">
        <v>217</v>
      </c>
      <c r="Z424" s="38" t="s">
        <v>217</v>
      </c>
      <c r="AA424" s="38" t="s">
        <v>296</v>
      </c>
      <c r="AB424" s="38"/>
      <c r="AC424" s="38" t="s">
        <v>93</v>
      </c>
      <c r="AD424" s="38" t="s">
        <v>100</v>
      </c>
      <c r="AE424" s="38" t="s">
        <v>235</v>
      </c>
      <c r="AF424" s="38"/>
      <c r="AG424" s="38" t="s">
        <v>229</v>
      </c>
      <c r="AH424" s="38"/>
      <c r="AI424" s="38" t="s">
        <v>235</v>
      </c>
      <c r="AJ424" s="38"/>
      <c r="AK424" s="38"/>
      <c r="AL424" s="38"/>
      <c r="AM424" s="38"/>
      <c r="AN424" s="41"/>
      <c r="AO424" s="41"/>
      <c r="AP424" s="41"/>
      <c r="AQ424" s="38"/>
      <c r="AR424" s="38"/>
      <c r="AS424" s="38"/>
      <c r="AT424" s="38"/>
      <c r="AU424" s="38"/>
      <c r="AV424" s="38"/>
      <c r="AW424" s="38" t="s">
        <v>266</v>
      </c>
      <c r="AX424" s="38" t="s">
        <v>267</v>
      </c>
      <c r="AY424" s="38" t="s">
        <v>267</v>
      </c>
      <c r="AZ424" s="38" t="s">
        <v>271</v>
      </c>
      <c r="BA424" s="38"/>
      <c r="BB424" s="38"/>
      <c r="BC424" s="38"/>
      <c r="BD424" s="38" t="s">
        <v>266</v>
      </c>
      <c r="BE424" s="59" t="s">
        <v>267</v>
      </c>
    </row>
    <row r="425" spans="1:57" ht="16.5" customHeight="1" x14ac:dyDescent="0.25">
      <c r="A425" s="32">
        <v>428</v>
      </c>
      <c r="B425" s="42">
        <v>1244111</v>
      </c>
      <c r="C425" s="43" t="s">
        <v>437</v>
      </c>
      <c r="D425" s="43" t="s">
        <v>998</v>
      </c>
      <c r="E425" s="43" t="s">
        <v>407</v>
      </c>
      <c r="F425" s="23"/>
      <c r="G425" s="43" t="s">
        <v>1043</v>
      </c>
      <c r="H425" s="23" t="str">
        <f>VLOOKUP(G425,Sheet1!$A$22:$B$35,2)</f>
        <v>Điện Công Nghiệp</v>
      </c>
      <c r="I425" s="42" t="s">
        <v>190</v>
      </c>
      <c r="J425" s="43" t="s">
        <v>192</v>
      </c>
      <c r="K425" s="33" t="b">
        <f>IF(AND(J425="Nữ",OR(N425="Khá",N425="Giỏi")),"học bổng")</f>
        <v>0</v>
      </c>
      <c r="L425" s="42">
        <v>1994</v>
      </c>
      <c r="M425" s="23">
        <f t="shared" si="6"/>
        <v>24</v>
      </c>
      <c r="N425" s="44" t="s">
        <v>281</v>
      </c>
      <c r="O425" s="34" t="s">
        <v>196</v>
      </c>
      <c r="P425" s="44" t="s">
        <v>1053</v>
      </c>
      <c r="Q425" s="44"/>
      <c r="R425" s="44"/>
      <c r="S425" s="43" t="s">
        <v>205</v>
      </c>
      <c r="T425" s="43" t="s">
        <v>1054</v>
      </c>
      <c r="U425" s="43">
        <v>40</v>
      </c>
      <c r="V425" s="43" t="s">
        <v>92</v>
      </c>
      <c r="W425" s="32" t="s">
        <v>205</v>
      </c>
      <c r="X425" s="43" t="s">
        <v>855</v>
      </c>
      <c r="Y425" s="43" t="s">
        <v>217</v>
      </c>
      <c r="Z425" s="43" t="s">
        <v>217</v>
      </c>
      <c r="AA425" s="43" t="s">
        <v>296</v>
      </c>
      <c r="AB425" s="43"/>
      <c r="AC425" s="43" t="s">
        <v>184</v>
      </c>
      <c r="AD425" s="43" t="s">
        <v>99</v>
      </c>
      <c r="AE425" s="43" t="s">
        <v>235</v>
      </c>
      <c r="AF425" s="43"/>
      <c r="AG425" s="43" t="s">
        <v>330</v>
      </c>
      <c r="AH425" s="43" t="s">
        <v>1055</v>
      </c>
      <c r="AI425" s="43" t="s">
        <v>235</v>
      </c>
      <c r="AJ425" s="43"/>
      <c r="AK425" s="43"/>
      <c r="AL425" s="43"/>
      <c r="AM425" s="43"/>
      <c r="AN425" s="45"/>
      <c r="AO425" s="45"/>
      <c r="AP425" s="45"/>
      <c r="AQ425" s="43"/>
      <c r="AR425" s="43"/>
      <c r="AS425" s="43"/>
      <c r="AT425" s="43"/>
      <c r="AU425" s="43"/>
      <c r="AV425" s="43"/>
      <c r="AW425" s="43" t="s">
        <v>266</v>
      </c>
      <c r="AX425" s="43" t="s">
        <v>267</v>
      </c>
      <c r="AY425" s="43"/>
      <c r="AZ425" s="43" t="s">
        <v>270</v>
      </c>
      <c r="BA425" s="43"/>
      <c r="BB425" s="43"/>
      <c r="BC425" s="43"/>
      <c r="BD425" s="43" t="s">
        <v>266</v>
      </c>
      <c r="BE425" s="60" t="s">
        <v>266</v>
      </c>
    </row>
    <row r="426" spans="1:57" ht="16.5" customHeight="1" x14ac:dyDescent="0.25">
      <c r="A426" s="32">
        <v>429</v>
      </c>
      <c r="B426" s="37">
        <v>1244028</v>
      </c>
      <c r="C426" s="39" t="s">
        <v>325</v>
      </c>
      <c r="D426" s="39" t="s">
        <v>1056</v>
      </c>
      <c r="E426" s="39" t="s">
        <v>332</v>
      </c>
      <c r="F426" s="23"/>
      <c r="G426" s="39" t="s">
        <v>1043</v>
      </c>
      <c r="H426" s="23" t="str">
        <f>VLOOKUP(G426,Sheet1!$A$22:$B$35,2)</f>
        <v>Điện Công Nghiệp</v>
      </c>
      <c r="I426" s="37" t="s">
        <v>190</v>
      </c>
      <c r="J426" s="39" t="s">
        <v>192</v>
      </c>
      <c r="K426" s="33" t="b">
        <f>IF(AND(J426="Nữ",OR(N426="Khá",N426="Giỏi")),"học bổng")</f>
        <v>0</v>
      </c>
      <c r="L426" s="37">
        <v>1993</v>
      </c>
      <c r="M426" s="23">
        <f t="shared" si="6"/>
        <v>25</v>
      </c>
      <c r="N426" s="40" t="s">
        <v>279</v>
      </c>
      <c r="O426" s="34" t="s">
        <v>195</v>
      </c>
      <c r="P426" s="40"/>
      <c r="Q426" s="40"/>
      <c r="R426" s="40"/>
      <c r="S426" s="38" t="s">
        <v>204</v>
      </c>
      <c r="T426" s="38"/>
      <c r="U426" s="38">
        <v>40</v>
      </c>
      <c r="V426" s="38" t="s">
        <v>91</v>
      </c>
      <c r="W426" s="32" t="s">
        <v>1118</v>
      </c>
      <c r="X426" s="38"/>
      <c r="Y426" s="38" t="s">
        <v>213</v>
      </c>
      <c r="Z426" s="38" t="s">
        <v>213</v>
      </c>
      <c r="AA426" s="38" t="s">
        <v>296</v>
      </c>
      <c r="AB426" s="38"/>
      <c r="AC426" s="38" t="s">
        <v>184</v>
      </c>
      <c r="AD426" s="38" t="s">
        <v>100</v>
      </c>
      <c r="AE426" s="38" t="s">
        <v>235</v>
      </c>
      <c r="AF426" s="38"/>
      <c r="AG426" s="38" t="s">
        <v>229</v>
      </c>
      <c r="AH426" s="38"/>
      <c r="AI426" s="38" t="s">
        <v>235</v>
      </c>
      <c r="AJ426" s="38"/>
      <c r="AK426" s="38"/>
      <c r="AL426" s="38"/>
      <c r="AM426" s="38"/>
      <c r="AN426" s="41"/>
      <c r="AO426" s="41"/>
      <c r="AP426" s="41"/>
      <c r="AQ426" s="38"/>
      <c r="AR426" s="38"/>
      <c r="AS426" s="38"/>
      <c r="AT426" s="38"/>
      <c r="AU426" s="38"/>
      <c r="AV426" s="38"/>
      <c r="AW426" s="38" t="s">
        <v>265</v>
      </c>
      <c r="AX426" s="38" t="s">
        <v>266</v>
      </c>
      <c r="AY426" s="38" t="s">
        <v>265</v>
      </c>
      <c r="AZ426" s="38" t="s">
        <v>271</v>
      </c>
      <c r="BA426" s="38"/>
      <c r="BB426" s="38"/>
      <c r="BC426" s="38"/>
      <c r="BD426" s="38" t="s">
        <v>266</v>
      </c>
      <c r="BE426" s="59" t="s">
        <v>266</v>
      </c>
    </row>
    <row r="427" spans="1:57" ht="16.5" customHeight="1" x14ac:dyDescent="0.25">
      <c r="A427" s="32">
        <v>430</v>
      </c>
      <c r="B427" s="42">
        <v>1244125</v>
      </c>
      <c r="C427" s="43" t="s">
        <v>689</v>
      </c>
      <c r="D427" s="43" t="s">
        <v>324</v>
      </c>
      <c r="E427" s="43" t="s">
        <v>363</v>
      </c>
      <c r="F427" s="23"/>
      <c r="G427" s="43" t="s">
        <v>1043</v>
      </c>
      <c r="H427" s="23" t="str">
        <f>VLOOKUP(G427,Sheet1!$A$22:$B$35,2)</f>
        <v>Điện Công Nghiệp</v>
      </c>
      <c r="I427" s="42" t="s">
        <v>190</v>
      </c>
      <c r="J427" s="43" t="s">
        <v>192</v>
      </c>
      <c r="K427" s="33" t="b">
        <f>IF(AND(J427="Nữ",OR(N427="Khá",N427="Giỏi")),"học bổng")</f>
        <v>0</v>
      </c>
      <c r="L427" s="42">
        <v>1989</v>
      </c>
      <c r="M427" s="23">
        <f t="shared" si="6"/>
        <v>29</v>
      </c>
      <c r="N427" s="44" t="s">
        <v>280</v>
      </c>
      <c r="O427" s="34" t="s">
        <v>196</v>
      </c>
      <c r="P427" s="44" t="s">
        <v>1057</v>
      </c>
      <c r="Q427" s="44"/>
      <c r="R427" s="44"/>
      <c r="S427" s="43" t="s">
        <v>205</v>
      </c>
      <c r="T427" s="43" t="s">
        <v>972</v>
      </c>
      <c r="U427" s="43">
        <v>40</v>
      </c>
      <c r="V427" s="43" t="s">
        <v>92</v>
      </c>
      <c r="W427" s="32" t="s">
        <v>205</v>
      </c>
      <c r="X427" s="43" t="s">
        <v>855</v>
      </c>
      <c r="Y427" s="43" t="s">
        <v>215</v>
      </c>
      <c r="Z427" s="43" t="s">
        <v>215</v>
      </c>
      <c r="AA427" s="43" t="s">
        <v>297</v>
      </c>
      <c r="AB427" s="43"/>
      <c r="AC427" s="43" t="s">
        <v>184</v>
      </c>
      <c r="AD427" s="43" t="s">
        <v>99</v>
      </c>
      <c r="AE427" s="43" t="s">
        <v>235</v>
      </c>
      <c r="AF427" s="43"/>
      <c r="AG427" s="43" t="s">
        <v>330</v>
      </c>
      <c r="AH427" s="43" t="s">
        <v>1055</v>
      </c>
      <c r="AI427" s="43" t="s">
        <v>235</v>
      </c>
      <c r="AJ427" s="43"/>
      <c r="AK427" s="43"/>
      <c r="AL427" s="43"/>
      <c r="AM427" s="43"/>
      <c r="AN427" s="45"/>
      <c r="AO427" s="45"/>
      <c r="AP427" s="45"/>
      <c r="AQ427" s="43"/>
      <c r="AR427" s="43"/>
      <c r="AS427" s="43"/>
      <c r="AT427" s="43"/>
      <c r="AU427" s="43"/>
      <c r="AV427" s="43"/>
      <c r="AW427" s="43" t="s">
        <v>267</v>
      </c>
      <c r="AX427" s="43" t="s">
        <v>267</v>
      </c>
      <c r="AY427" s="43" t="s">
        <v>267</v>
      </c>
      <c r="AZ427" s="43" t="s">
        <v>270</v>
      </c>
      <c r="BA427" s="43"/>
      <c r="BB427" s="43"/>
      <c r="BC427" s="43"/>
      <c r="BD427" s="43" t="s">
        <v>266</v>
      </c>
      <c r="BE427" s="60" t="s">
        <v>267</v>
      </c>
    </row>
    <row r="428" spans="1:57" ht="16.5" customHeight="1" x14ac:dyDescent="0.25">
      <c r="A428" s="32">
        <v>431</v>
      </c>
      <c r="B428" s="37">
        <v>1244134</v>
      </c>
      <c r="C428" s="39" t="s">
        <v>437</v>
      </c>
      <c r="D428" s="39" t="s">
        <v>320</v>
      </c>
      <c r="E428" s="39" t="s">
        <v>1058</v>
      </c>
      <c r="F428" s="23"/>
      <c r="G428" s="39" t="s">
        <v>1043</v>
      </c>
      <c r="H428" s="23" t="str">
        <f>VLOOKUP(G428,Sheet1!$A$22:$B$35,2)</f>
        <v>Điện Công Nghiệp</v>
      </c>
      <c r="I428" s="37" t="s">
        <v>190</v>
      </c>
      <c r="J428" s="39" t="s">
        <v>192</v>
      </c>
      <c r="K428" s="33" t="b">
        <f>IF(AND(J428="Nữ",OR(N428="Khá",N428="Giỏi")),"học bổng")</f>
        <v>0</v>
      </c>
      <c r="L428" s="37">
        <v>1990</v>
      </c>
      <c r="M428" s="23">
        <f t="shared" si="6"/>
        <v>28</v>
      </c>
      <c r="N428" s="40" t="s">
        <v>281</v>
      </c>
      <c r="O428" s="34" t="s">
        <v>195</v>
      </c>
      <c r="P428" s="40"/>
      <c r="Q428" s="40"/>
      <c r="R428" s="40"/>
      <c r="S428" s="38" t="s">
        <v>205</v>
      </c>
      <c r="T428" s="38" t="s">
        <v>1059</v>
      </c>
      <c r="U428" s="38">
        <v>40</v>
      </c>
      <c r="V428" s="38" t="s">
        <v>91</v>
      </c>
      <c r="W428" s="32" t="s">
        <v>1118</v>
      </c>
      <c r="X428" s="38"/>
      <c r="Y428" s="38" t="s">
        <v>217</v>
      </c>
      <c r="Z428" s="38" t="s">
        <v>217</v>
      </c>
      <c r="AA428" s="38" t="s">
        <v>296</v>
      </c>
      <c r="AB428" s="38"/>
      <c r="AC428" s="38" t="s">
        <v>184</v>
      </c>
      <c r="AD428" s="38" t="s">
        <v>100</v>
      </c>
      <c r="AE428" s="38" t="s">
        <v>235</v>
      </c>
      <c r="AF428" s="38"/>
      <c r="AG428" s="38" t="s">
        <v>229</v>
      </c>
      <c r="AH428" s="38"/>
      <c r="AI428" s="38" t="s">
        <v>235</v>
      </c>
      <c r="AJ428" s="38"/>
      <c r="AK428" s="38"/>
      <c r="AL428" s="38"/>
      <c r="AM428" s="38"/>
      <c r="AN428" s="41"/>
      <c r="AO428" s="41"/>
      <c r="AP428" s="41"/>
      <c r="AQ428" s="38"/>
      <c r="AR428" s="38"/>
      <c r="AS428" s="38"/>
      <c r="AT428" s="38"/>
      <c r="AU428" s="38"/>
      <c r="AV428" s="38"/>
      <c r="AW428" s="38" t="s">
        <v>266</v>
      </c>
      <c r="AX428" s="38" t="s">
        <v>266</v>
      </c>
      <c r="AY428" s="38" t="s">
        <v>265</v>
      </c>
      <c r="AZ428" s="38" t="s">
        <v>271</v>
      </c>
      <c r="BA428" s="38"/>
      <c r="BB428" s="38"/>
      <c r="BC428" s="38"/>
      <c r="BD428" s="38" t="s">
        <v>265</v>
      </c>
      <c r="BE428" s="59" t="s">
        <v>267</v>
      </c>
    </row>
    <row r="429" spans="1:57" ht="16.5" customHeight="1" x14ac:dyDescent="0.25">
      <c r="A429" s="32">
        <v>432</v>
      </c>
      <c r="B429" s="42">
        <v>1244025</v>
      </c>
      <c r="C429" s="43" t="s">
        <v>365</v>
      </c>
      <c r="D429" s="43" t="s">
        <v>323</v>
      </c>
      <c r="E429" s="43" t="s">
        <v>1015</v>
      </c>
      <c r="F429" s="23"/>
      <c r="G429" s="43" t="s">
        <v>1043</v>
      </c>
      <c r="H429" s="23" t="str">
        <f>VLOOKUP(G429,Sheet1!$A$22:$B$35,2)</f>
        <v>Điện Công Nghiệp</v>
      </c>
      <c r="I429" s="42" t="s">
        <v>190</v>
      </c>
      <c r="J429" s="43" t="s">
        <v>192</v>
      </c>
      <c r="K429" s="33" t="b">
        <f>IF(AND(J429="Nữ",OR(N429="Khá",N429="Giỏi")),"học bổng")</f>
        <v>0</v>
      </c>
      <c r="L429" s="42">
        <v>1994</v>
      </c>
      <c r="M429" s="23">
        <f t="shared" si="6"/>
        <v>24</v>
      </c>
      <c r="N429" s="44" t="s">
        <v>281</v>
      </c>
      <c r="O429" s="34" t="s">
        <v>195</v>
      </c>
      <c r="P429" s="44"/>
      <c r="Q429" s="44"/>
      <c r="R429" s="44"/>
      <c r="S429" s="43" t="s">
        <v>202</v>
      </c>
      <c r="T429" s="43"/>
      <c r="U429" s="43">
        <v>40</v>
      </c>
      <c r="V429" s="43" t="s">
        <v>92</v>
      </c>
      <c r="W429" s="32" t="s">
        <v>1117</v>
      </c>
      <c r="X429" s="43"/>
      <c r="Y429" s="43" t="s">
        <v>214</v>
      </c>
      <c r="Z429" s="43" t="s">
        <v>213</v>
      </c>
      <c r="AA429" s="43" t="s">
        <v>296</v>
      </c>
      <c r="AB429" s="43"/>
      <c r="AC429" s="43" t="s">
        <v>184</v>
      </c>
      <c r="AD429" s="43" t="s">
        <v>102</v>
      </c>
      <c r="AE429" s="43" t="s">
        <v>234</v>
      </c>
      <c r="AF429" s="43" t="s">
        <v>221</v>
      </c>
      <c r="AG429" s="43" t="s">
        <v>229</v>
      </c>
      <c r="AH429" s="43"/>
      <c r="AI429" s="43" t="s">
        <v>235</v>
      </c>
      <c r="AJ429" s="43"/>
      <c r="AK429" s="43"/>
      <c r="AL429" s="43"/>
      <c r="AM429" s="43"/>
      <c r="AN429" s="45"/>
      <c r="AO429" s="45"/>
      <c r="AP429" s="45"/>
      <c r="AQ429" s="43"/>
      <c r="AR429" s="43"/>
      <c r="AS429" s="43"/>
      <c r="AT429" s="43"/>
      <c r="AU429" s="43"/>
      <c r="AV429" s="43"/>
      <c r="AW429" s="43" t="s">
        <v>266</v>
      </c>
      <c r="AX429" s="43" t="s">
        <v>266</v>
      </c>
      <c r="AY429" s="43" t="s">
        <v>266</v>
      </c>
      <c r="AZ429" s="43" t="s">
        <v>270</v>
      </c>
      <c r="BA429" s="43"/>
      <c r="BB429" s="43"/>
      <c r="BC429" s="43"/>
      <c r="BD429" s="43" t="s">
        <v>266</v>
      </c>
      <c r="BE429" s="60" t="s">
        <v>266</v>
      </c>
    </row>
    <row r="430" spans="1:57" ht="16.5" customHeight="1" x14ac:dyDescent="0.25">
      <c r="A430" s="32">
        <v>433</v>
      </c>
      <c r="B430" s="37">
        <v>1244027</v>
      </c>
      <c r="C430" s="39" t="s">
        <v>314</v>
      </c>
      <c r="D430" s="39" t="s">
        <v>315</v>
      </c>
      <c r="E430" s="39" t="s">
        <v>723</v>
      </c>
      <c r="F430" s="23"/>
      <c r="G430" s="39" t="s">
        <v>1043</v>
      </c>
      <c r="H430" s="23" t="str">
        <f>VLOOKUP(G430,Sheet1!$A$22:$B$35,2)</f>
        <v>Điện Công Nghiệp</v>
      </c>
      <c r="I430" s="37" t="s">
        <v>190</v>
      </c>
      <c r="J430" s="39" t="s">
        <v>192</v>
      </c>
      <c r="K430" s="33" t="b">
        <f>IF(AND(J430="Nữ",OR(N430="Khá",N430="Giỏi")),"học bổng")</f>
        <v>0</v>
      </c>
      <c r="L430" s="37">
        <v>1991</v>
      </c>
      <c r="M430" s="23">
        <f t="shared" si="6"/>
        <v>27</v>
      </c>
      <c r="N430" s="40" t="s">
        <v>280</v>
      </c>
      <c r="O430" s="34" t="s">
        <v>195</v>
      </c>
      <c r="P430" s="40"/>
      <c r="Q430" s="40"/>
      <c r="R430" s="40"/>
      <c r="S430" s="38" t="s">
        <v>106</v>
      </c>
      <c r="T430" s="38"/>
      <c r="U430" s="38">
        <v>40</v>
      </c>
      <c r="V430" s="38" t="s">
        <v>91</v>
      </c>
      <c r="W430" s="32" t="s">
        <v>1118</v>
      </c>
      <c r="X430" s="38"/>
      <c r="Y430" s="38" t="s">
        <v>217</v>
      </c>
      <c r="Z430" s="38" t="s">
        <v>217</v>
      </c>
      <c r="AA430" s="38" t="s">
        <v>298</v>
      </c>
      <c r="AB430" s="38"/>
      <c r="AC430" s="38" t="s">
        <v>93</v>
      </c>
      <c r="AD430" s="38" t="s">
        <v>100</v>
      </c>
      <c r="AE430" s="38" t="s">
        <v>234</v>
      </c>
      <c r="AF430" s="38" t="s">
        <v>221</v>
      </c>
      <c r="AG430" s="38" t="s">
        <v>330</v>
      </c>
      <c r="AH430" s="38" t="s">
        <v>860</v>
      </c>
      <c r="AI430" s="38" t="s">
        <v>235</v>
      </c>
      <c r="AJ430" s="38"/>
      <c r="AK430" s="38"/>
      <c r="AL430" s="38"/>
      <c r="AM430" s="38"/>
      <c r="AN430" s="41"/>
      <c r="AO430" s="41"/>
      <c r="AP430" s="41"/>
      <c r="AQ430" s="38"/>
      <c r="AR430" s="38"/>
      <c r="AS430" s="38"/>
      <c r="AT430" s="38"/>
      <c r="AU430" s="38"/>
      <c r="AV430" s="38"/>
      <c r="AW430" s="38" t="s">
        <v>266</v>
      </c>
      <c r="AX430" s="38" t="s">
        <v>267</v>
      </c>
      <c r="AY430" s="38" t="s">
        <v>267</v>
      </c>
      <c r="AZ430" s="38" t="s">
        <v>271</v>
      </c>
      <c r="BA430" s="38"/>
      <c r="BB430" s="38"/>
      <c r="BC430" s="38"/>
      <c r="BD430" s="38" t="s">
        <v>267</v>
      </c>
      <c r="BE430" s="59" t="s">
        <v>267</v>
      </c>
    </row>
    <row r="431" spans="1:57" ht="16.5" customHeight="1" x14ac:dyDescent="0.25">
      <c r="A431" s="32">
        <v>434</v>
      </c>
      <c r="B431" s="37">
        <v>1244118</v>
      </c>
      <c r="C431" s="39" t="s">
        <v>365</v>
      </c>
      <c r="D431" s="39" t="s">
        <v>324</v>
      </c>
      <c r="E431" s="39" t="s">
        <v>344</v>
      </c>
      <c r="F431" s="23"/>
      <c r="G431" s="39" t="s">
        <v>1043</v>
      </c>
      <c r="H431" s="23" t="str">
        <f>VLOOKUP(G431,Sheet1!$A$22:$B$35,2)</f>
        <v>Điện Công Nghiệp</v>
      </c>
      <c r="I431" s="37" t="s">
        <v>190</v>
      </c>
      <c r="J431" s="39" t="s">
        <v>192</v>
      </c>
      <c r="K431" s="33" t="b">
        <f>IF(AND(J431="Nữ",OR(N431="Khá",N431="Giỏi")),"học bổng")</f>
        <v>0</v>
      </c>
      <c r="L431" s="37">
        <v>1993</v>
      </c>
      <c r="M431" s="23">
        <f t="shared" si="6"/>
        <v>25</v>
      </c>
      <c r="N431" s="40" t="s">
        <v>280</v>
      </c>
      <c r="O431" s="34" t="s">
        <v>195</v>
      </c>
      <c r="P431" s="40"/>
      <c r="Q431" s="40"/>
      <c r="R431" s="40"/>
      <c r="S431" s="38" t="s">
        <v>206</v>
      </c>
      <c r="T431" s="38"/>
      <c r="U431" s="38">
        <v>40</v>
      </c>
      <c r="V431" s="38" t="s">
        <v>91</v>
      </c>
      <c r="W431" s="32" t="s">
        <v>1117</v>
      </c>
      <c r="X431" s="38"/>
      <c r="Y431" s="38" t="s">
        <v>217</v>
      </c>
      <c r="Z431" s="38" t="s">
        <v>213</v>
      </c>
      <c r="AA431" s="38" t="s">
        <v>296</v>
      </c>
      <c r="AB431" s="38"/>
      <c r="AC431" s="38" t="s">
        <v>184</v>
      </c>
      <c r="AD431" s="38" t="s">
        <v>100</v>
      </c>
      <c r="AE431" s="38" t="s">
        <v>235</v>
      </c>
      <c r="AF431" s="38"/>
      <c r="AG431" s="38" t="s">
        <v>229</v>
      </c>
      <c r="AH431" s="38"/>
      <c r="AI431" s="38" t="s">
        <v>235</v>
      </c>
      <c r="AJ431" s="38"/>
      <c r="AK431" s="38"/>
      <c r="AL431" s="38"/>
      <c r="AM431" s="38"/>
      <c r="AN431" s="41"/>
      <c r="AO431" s="41"/>
      <c r="AP431" s="41"/>
      <c r="AQ431" s="38"/>
      <c r="AR431" s="38"/>
      <c r="AS431" s="38"/>
      <c r="AT431" s="38"/>
      <c r="AU431" s="38"/>
      <c r="AV431" s="38"/>
      <c r="AW431" s="38" t="s">
        <v>266</v>
      </c>
      <c r="AX431" s="38" t="s">
        <v>266</v>
      </c>
      <c r="AY431" s="38" t="s">
        <v>265</v>
      </c>
      <c r="AZ431" s="38" t="s">
        <v>271</v>
      </c>
      <c r="BA431" s="38"/>
      <c r="BB431" s="38"/>
      <c r="BC431" s="38"/>
      <c r="BD431" s="38" t="s">
        <v>265</v>
      </c>
      <c r="BE431" s="59" t="s">
        <v>266</v>
      </c>
    </row>
    <row r="432" spans="1:57" ht="16.5" customHeight="1" x14ac:dyDescent="0.25">
      <c r="A432" s="32">
        <v>435</v>
      </c>
      <c r="B432" s="37">
        <v>1244120</v>
      </c>
      <c r="C432" s="39" t="s">
        <v>305</v>
      </c>
      <c r="D432" s="39" t="s">
        <v>315</v>
      </c>
      <c r="E432" s="39" t="s">
        <v>332</v>
      </c>
      <c r="F432" s="23"/>
      <c r="G432" s="39" t="s">
        <v>1043</v>
      </c>
      <c r="H432" s="23" t="str">
        <f>VLOOKUP(G432,Sheet1!$A$22:$B$35,2)</f>
        <v>Điện Công Nghiệp</v>
      </c>
      <c r="I432" s="37" t="s">
        <v>190</v>
      </c>
      <c r="J432" s="39" t="s">
        <v>192</v>
      </c>
      <c r="K432" s="33" t="b">
        <f>IF(AND(J432="Nữ",OR(N432="Khá",N432="Giỏi")),"học bổng")</f>
        <v>0</v>
      </c>
      <c r="L432" s="37">
        <v>1993</v>
      </c>
      <c r="M432" s="23">
        <f t="shared" si="6"/>
        <v>25</v>
      </c>
      <c r="N432" s="40" t="s">
        <v>279</v>
      </c>
      <c r="O432" s="34" t="s">
        <v>195</v>
      </c>
      <c r="P432" s="40"/>
      <c r="Q432" s="40"/>
      <c r="R432" s="40"/>
      <c r="S432" s="38" t="s">
        <v>203</v>
      </c>
      <c r="T432" s="38"/>
      <c r="U432" s="38">
        <v>40</v>
      </c>
      <c r="V432" s="38" t="s">
        <v>91</v>
      </c>
      <c r="W432" s="32" t="s">
        <v>1118</v>
      </c>
      <c r="X432" s="38"/>
      <c r="Y432" s="38" t="s">
        <v>217</v>
      </c>
      <c r="Z432" s="38" t="s">
        <v>217</v>
      </c>
      <c r="AA432" s="38" t="s">
        <v>296</v>
      </c>
      <c r="AB432" s="38"/>
      <c r="AC432" s="38" t="s">
        <v>184</v>
      </c>
      <c r="AD432" s="38" t="s">
        <v>100</v>
      </c>
      <c r="AE432" s="38" t="s">
        <v>235</v>
      </c>
      <c r="AF432" s="38"/>
      <c r="AG432" s="38" t="s">
        <v>229</v>
      </c>
      <c r="AH432" s="38"/>
      <c r="AI432" s="38" t="s">
        <v>235</v>
      </c>
      <c r="AJ432" s="38"/>
      <c r="AK432" s="38"/>
      <c r="AL432" s="38"/>
      <c r="AM432" s="38"/>
      <c r="AN432" s="41"/>
      <c r="AO432" s="41"/>
      <c r="AP432" s="41"/>
      <c r="AQ432" s="38"/>
      <c r="AR432" s="38"/>
      <c r="AS432" s="38"/>
      <c r="AT432" s="38"/>
      <c r="AU432" s="38"/>
      <c r="AV432" s="38"/>
      <c r="AW432" s="38" t="s">
        <v>265</v>
      </c>
      <c r="AX432" s="38" t="s">
        <v>265</v>
      </c>
      <c r="AY432" s="38" t="s">
        <v>265</v>
      </c>
      <c r="AZ432" s="38" t="s">
        <v>271</v>
      </c>
      <c r="BA432" s="38"/>
      <c r="BB432" s="38"/>
      <c r="BC432" s="38"/>
      <c r="BD432" s="38" t="s">
        <v>269</v>
      </c>
      <c r="BE432" s="59" t="s">
        <v>266</v>
      </c>
    </row>
    <row r="433" spans="1:57" ht="16.5" customHeight="1" x14ac:dyDescent="0.25">
      <c r="A433" s="32">
        <v>436</v>
      </c>
      <c r="B433" s="37">
        <v>1244001</v>
      </c>
      <c r="C433" s="39" t="s">
        <v>1060</v>
      </c>
      <c r="D433" s="39" t="s">
        <v>1061</v>
      </c>
      <c r="E433" s="39" t="s">
        <v>1062</v>
      </c>
      <c r="F433" s="23"/>
      <c r="G433" s="39" t="s">
        <v>1043</v>
      </c>
      <c r="H433" s="23" t="str">
        <f>VLOOKUP(G433,Sheet1!$A$22:$B$35,2)</f>
        <v>Điện Công Nghiệp</v>
      </c>
      <c r="I433" s="37" t="s">
        <v>190</v>
      </c>
      <c r="J433" s="39" t="s">
        <v>192</v>
      </c>
      <c r="K433" s="33" t="b">
        <f>IF(AND(J433="Nữ",OR(N433="Khá",N433="Giỏi")),"học bổng")</f>
        <v>0</v>
      </c>
      <c r="L433" s="37">
        <v>1993</v>
      </c>
      <c r="M433" s="23">
        <f t="shared" si="6"/>
        <v>25</v>
      </c>
      <c r="N433" s="40" t="s">
        <v>279</v>
      </c>
      <c r="O433" s="34" t="s">
        <v>195</v>
      </c>
      <c r="P433" s="40"/>
      <c r="Q433" s="40"/>
      <c r="R433" s="40"/>
      <c r="S433" s="38" t="s">
        <v>203</v>
      </c>
      <c r="T433" s="38"/>
      <c r="U433" s="38">
        <v>40</v>
      </c>
      <c r="V433" s="38" t="s">
        <v>91</v>
      </c>
      <c r="W433" s="32" t="s">
        <v>205</v>
      </c>
      <c r="X433" s="38" t="s">
        <v>962</v>
      </c>
      <c r="Y433" s="38" t="s">
        <v>217</v>
      </c>
      <c r="Z433" s="38" t="s">
        <v>213</v>
      </c>
      <c r="AA433" s="38" t="s">
        <v>296</v>
      </c>
      <c r="AB433" s="38"/>
      <c r="AC433" s="38" t="s">
        <v>184</v>
      </c>
      <c r="AD433" s="38" t="s">
        <v>100</v>
      </c>
      <c r="AE433" s="38" t="s">
        <v>235</v>
      </c>
      <c r="AF433" s="38"/>
      <c r="AG433" s="38" t="s">
        <v>229</v>
      </c>
      <c r="AH433" s="38"/>
      <c r="AI433" s="38" t="s">
        <v>235</v>
      </c>
      <c r="AJ433" s="38"/>
      <c r="AK433" s="38"/>
      <c r="AL433" s="38"/>
      <c r="AM433" s="38"/>
      <c r="AN433" s="41"/>
      <c r="AO433" s="41"/>
      <c r="AP433" s="41"/>
      <c r="AQ433" s="38"/>
      <c r="AR433" s="38"/>
      <c r="AS433" s="38"/>
      <c r="AT433" s="38"/>
      <c r="AU433" s="38"/>
      <c r="AV433" s="38"/>
      <c r="AW433" s="38" t="s">
        <v>265</v>
      </c>
      <c r="AX433" s="38" t="s">
        <v>265</v>
      </c>
      <c r="AY433" s="38" t="s">
        <v>265</v>
      </c>
      <c r="AZ433" s="38" t="s">
        <v>273</v>
      </c>
      <c r="BA433" s="38" t="s">
        <v>170</v>
      </c>
      <c r="BB433" s="38"/>
      <c r="BC433" s="38"/>
      <c r="BD433" s="38" t="s">
        <v>266</v>
      </c>
      <c r="BE433" s="59" t="s">
        <v>266</v>
      </c>
    </row>
    <row r="434" spans="1:57" ht="16.5" customHeight="1" x14ac:dyDescent="0.25">
      <c r="A434" s="32">
        <v>437</v>
      </c>
      <c r="B434" s="37">
        <v>1244007</v>
      </c>
      <c r="C434" s="39" t="s">
        <v>955</v>
      </c>
      <c r="D434" s="39"/>
      <c r="E434" s="39" t="s">
        <v>1063</v>
      </c>
      <c r="F434" s="23"/>
      <c r="G434" s="39" t="s">
        <v>1043</v>
      </c>
      <c r="H434" s="23" t="str">
        <f>VLOOKUP(G434,Sheet1!$A$22:$B$35,2)</f>
        <v>Điện Công Nghiệp</v>
      </c>
      <c r="I434" s="37" t="s">
        <v>190</v>
      </c>
      <c r="J434" s="39" t="s">
        <v>192</v>
      </c>
      <c r="K434" s="33" t="b">
        <f>IF(AND(J434="Nữ",OR(N434="Khá",N434="Giỏi")),"học bổng")</f>
        <v>0</v>
      </c>
      <c r="L434" s="37">
        <v>1993</v>
      </c>
      <c r="M434" s="23">
        <f t="shared" si="6"/>
        <v>25</v>
      </c>
      <c r="N434" s="40" t="s">
        <v>279</v>
      </c>
      <c r="O434" s="34" t="s">
        <v>198</v>
      </c>
      <c r="P434" s="40"/>
      <c r="Q434" s="40"/>
      <c r="R434" s="40"/>
      <c r="S434" s="38"/>
      <c r="T434" s="38"/>
      <c r="U434" s="38"/>
      <c r="V434" s="38"/>
      <c r="W434" s="32" t="e">
        <v>#N/A</v>
      </c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41"/>
      <c r="AO434" s="41"/>
      <c r="AP434" s="41"/>
      <c r="AQ434" s="38"/>
      <c r="AR434" s="38" t="s">
        <v>244</v>
      </c>
      <c r="AS434" s="38" t="s">
        <v>1064</v>
      </c>
      <c r="AT434" s="38" t="s">
        <v>1065</v>
      </c>
      <c r="AU434" s="38"/>
      <c r="AV434" s="38" t="s">
        <v>130</v>
      </c>
      <c r="AW434" s="38" t="s">
        <v>265</v>
      </c>
      <c r="AX434" s="38" t="s">
        <v>265</v>
      </c>
      <c r="AY434" s="38" t="s">
        <v>268</v>
      </c>
      <c r="AZ434" s="38" t="s">
        <v>271</v>
      </c>
      <c r="BA434" s="38"/>
      <c r="BB434" s="38"/>
      <c r="BC434" s="38"/>
      <c r="BD434" s="38" t="s">
        <v>267</v>
      </c>
      <c r="BE434" s="59" t="s">
        <v>269</v>
      </c>
    </row>
    <row r="435" spans="1:57" ht="16.5" customHeight="1" x14ac:dyDescent="0.25">
      <c r="A435" s="32">
        <v>438</v>
      </c>
      <c r="B435" s="37">
        <v>1244108</v>
      </c>
      <c r="C435" s="39" t="s">
        <v>743</v>
      </c>
      <c r="D435" s="39" t="s">
        <v>570</v>
      </c>
      <c r="E435" s="39" t="s">
        <v>1066</v>
      </c>
      <c r="F435" s="23"/>
      <c r="G435" s="39" t="s">
        <v>1043</v>
      </c>
      <c r="H435" s="23" t="str">
        <f>VLOOKUP(G435,Sheet1!$A$22:$B$35,2)</f>
        <v>Điện Công Nghiệp</v>
      </c>
      <c r="I435" s="37" t="s">
        <v>190</v>
      </c>
      <c r="J435" s="39" t="s">
        <v>192</v>
      </c>
      <c r="K435" s="33" t="b">
        <f>IF(AND(J435="Nữ",OR(N435="Khá",N435="Giỏi")),"học bổng")</f>
        <v>0</v>
      </c>
      <c r="L435" s="37">
        <v>1994</v>
      </c>
      <c r="M435" s="23">
        <f t="shared" si="6"/>
        <v>24</v>
      </c>
      <c r="N435" s="40" t="s">
        <v>280</v>
      </c>
      <c r="O435" s="34" t="s">
        <v>195</v>
      </c>
      <c r="P435" s="40"/>
      <c r="Q435" s="40"/>
      <c r="R435" s="40"/>
      <c r="S435" s="38" t="s">
        <v>206</v>
      </c>
      <c r="T435" s="38"/>
      <c r="U435" s="38">
        <v>40</v>
      </c>
      <c r="V435" s="38" t="s">
        <v>91</v>
      </c>
      <c r="W435" s="32" t="s">
        <v>1118</v>
      </c>
      <c r="X435" s="38"/>
      <c r="Y435" s="38" t="s">
        <v>217</v>
      </c>
      <c r="Z435" s="38" t="s">
        <v>217</v>
      </c>
      <c r="AA435" s="38" t="s">
        <v>296</v>
      </c>
      <c r="AB435" s="38"/>
      <c r="AC435" s="38" t="s">
        <v>185</v>
      </c>
      <c r="AD435" s="38" t="s">
        <v>100</v>
      </c>
      <c r="AE435" s="38" t="s">
        <v>235</v>
      </c>
      <c r="AF435" s="38"/>
      <c r="AG435" s="38" t="s">
        <v>229</v>
      </c>
      <c r="AH435" s="38"/>
      <c r="AI435" s="38" t="s">
        <v>235</v>
      </c>
      <c r="AJ435" s="38"/>
      <c r="AK435" s="38"/>
      <c r="AL435" s="38"/>
      <c r="AM435" s="38"/>
      <c r="AN435" s="41"/>
      <c r="AO435" s="41"/>
      <c r="AP435" s="41"/>
      <c r="AQ435" s="38"/>
      <c r="AR435" s="38"/>
      <c r="AS435" s="38"/>
      <c r="AT435" s="38"/>
      <c r="AU435" s="38"/>
      <c r="AV435" s="38"/>
      <c r="AW435" s="38" t="s">
        <v>266</v>
      </c>
      <c r="AX435" s="38" t="s">
        <v>266</v>
      </c>
      <c r="AY435" s="38" t="s">
        <v>265</v>
      </c>
      <c r="AZ435" s="38" t="s">
        <v>271</v>
      </c>
      <c r="BA435" s="38"/>
      <c r="BB435" s="38"/>
      <c r="BC435" s="38"/>
      <c r="BD435" s="38" t="s">
        <v>265</v>
      </c>
      <c r="BE435" s="59" t="s">
        <v>265</v>
      </c>
    </row>
    <row r="436" spans="1:57" ht="16.5" customHeight="1" x14ac:dyDescent="0.25">
      <c r="A436" s="32">
        <v>439</v>
      </c>
      <c r="B436" s="42">
        <v>1244112</v>
      </c>
      <c r="C436" s="43" t="s">
        <v>456</v>
      </c>
      <c r="D436" s="43" t="s">
        <v>320</v>
      </c>
      <c r="E436" s="43" t="s">
        <v>857</v>
      </c>
      <c r="F436" s="23"/>
      <c r="G436" s="43" t="s">
        <v>1043</v>
      </c>
      <c r="H436" s="23" t="str">
        <f>VLOOKUP(G436,Sheet1!$A$22:$B$35,2)</f>
        <v>Điện Công Nghiệp</v>
      </c>
      <c r="I436" s="42" t="s">
        <v>190</v>
      </c>
      <c r="J436" s="43" t="s">
        <v>192</v>
      </c>
      <c r="K436" s="33" t="b">
        <f>IF(AND(J436="Nữ",OR(N436="Khá",N436="Giỏi")),"học bổng")</f>
        <v>0</v>
      </c>
      <c r="L436" s="42">
        <v>1992</v>
      </c>
      <c r="M436" s="23">
        <f t="shared" si="6"/>
        <v>26</v>
      </c>
      <c r="N436" s="44" t="s">
        <v>280</v>
      </c>
      <c r="O436" s="34" t="s">
        <v>195</v>
      </c>
      <c r="P436" s="44"/>
      <c r="Q436" s="44"/>
      <c r="R436" s="44"/>
      <c r="S436" s="43" t="s">
        <v>205</v>
      </c>
      <c r="T436" s="43" t="s">
        <v>1067</v>
      </c>
      <c r="U436" s="43">
        <v>40</v>
      </c>
      <c r="V436" s="43" t="s">
        <v>92</v>
      </c>
      <c r="W436" s="32" t="s">
        <v>1118</v>
      </c>
      <c r="X436" s="43"/>
      <c r="Y436" s="43" t="s">
        <v>217</v>
      </c>
      <c r="Z436" s="43" t="s">
        <v>213</v>
      </c>
      <c r="AA436" s="43" t="s">
        <v>296</v>
      </c>
      <c r="AB436" s="43"/>
      <c r="AC436" s="43" t="s">
        <v>185</v>
      </c>
      <c r="AD436" s="43" t="s">
        <v>99</v>
      </c>
      <c r="AE436" s="43" t="s">
        <v>235</v>
      </c>
      <c r="AF436" s="43"/>
      <c r="AG436" s="43" t="s">
        <v>229</v>
      </c>
      <c r="AH436" s="43"/>
      <c r="AI436" s="43" t="s">
        <v>235</v>
      </c>
      <c r="AJ436" s="43"/>
      <c r="AK436" s="43"/>
      <c r="AL436" s="43"/>
      <c r="AM436" s="43"/>
      <c r="AN436" s="45"/>
      <c r="AO436" s="45"/>
      <c r="AP436" s="45"/>
      <c r="AQ436" s="43"/>
      <c r="AR436" s="43"/>
      <c r="AS436" s="43"/>
      <c r="AT436" s="43"/>
      <c r="AU436" s="43"/>
      <c r="AV436" s="43"/>
      <c r="AW436" s="43" t="s">
        <v>266</v>
      </c>
      <c r="AX436" s="43" t="s">
        <v>266</v>
      </c>
      <c r="AY436" s="43" t="s">
        <v>266</v>
      </c>
      <c r="AZ436" s="43" t="s">
        <v>270</v>
      </c>
      <c r="BA436" s="43"/>
      <c r="BB436" s="43"/>
      <c r="BC436" s="43"/>
      <c r="BD436" s="43" t="s">
        <v>266</v>
      </c>
      <c r="BE436" s="60" t="s">
        <v>266</v>
      </c>
    </row>
    <row r="437" spans="1:57" ht="16.5" customHeight="1" x14ac:dyDescent="0.25">
      <c r="A437" s="32">
        <v>440</v>
      </c>
      <c r="B437" s="42">
        <v>1244017</v>
      </c>
      <c r="C437" s="43" t="s">
        <v>1068</v>
      </c>
      <c r="D437" s="43" t="s">
        <v>334</v>
      </c>
      <c r="E437" s="43" t="s">
        <v>1069</v>
      </c>
      <c r="F437" s="23"/>
      <c r="G437" s="43" t="s">
        <v>1043</v>
      </c>
      <c r="H437" s="23" t="str">
        <f>VLOOKUP(G437,Sheet1!$A$22:$B$35,2)</f>
        <v>Điện Công Nghiệp</v>
      </c>
      <c r="I437" s="42" t="s">
        <v>190</v>
      </c>
      <c r="J437" s="43" t="s">
        <v>192</v>
      </c>
      <c r="K437" s="33" t="b">
        <f>IF(AND(J437="Nữ",OR(N437="Khá",N437="Giỏi")),"học bổng")</f>
        <v>0</v>
      </c>
      <c r="L437" s="42">
        <v>1993</v>
      </c>
      <c r="M437" s="23">
        <f t="shared" si="6"/>
        <v>25</v>
      </c>
      <c r="N437" s="44" t="s">
        <v>280</v>
      </c>
      <c r="O437" s="34" t="s">
        <v>195</v>
      </c>
      <c r="P437" s="44"/>
      <c r="Q437" s="44"/>
      <c r="R437" s="44"/>
      <c r="S437" s="43" t="s">
        <v>207</v>
      </c>
      <c r="T437" s="43"/>
      <c r="U437" s="43">
        <v>40</v>
      </c>
      <c r="V437" s="43" t="s">
        <v>92</v>
      </c>
      <c r="W437" s="32" t="s">
        <v>1118</v>
      </c>
      <c r="X437" s="43"/>
      <c r="Y437" s="43" t="s">
        <v>217</v>
      </c>
      <c r="Z437" s="43" t="s">
        <v>213</v>
      </c>
      <c r="AA437" s="43" t="s">
        <v>296</v>
      </c>
      <c r="AB437" s="43"/>
      <c r="AC437" s="43" t="s">
        <v>184</v>
      </c>
      <c r="AD437" s="43" t="s">
        <v>100</v>
      </c>
      <c r="AE437" s="43" t="s">
        <v>234</v>
      </c>
      <c r="AF437" s="43" t="s">
        <v>221</v>
      </c>
      <c r="AG437" s="43" t="s">
        <v>229</v>
      </c>
      <c r="AH437" s="43"/>
      <c r="AI437" s="43" t="s">
        <v>235</v>
      </c>
      <c r="AJ437" s="43"/>
      <c r="AK437" s="43"/>
      <c r="AL437" s="43"/>
      <c r="AM437" s="43"/>
      <c r="AN437" s="45"/>
      <c r="AO437" s="45"/>
      <c r="AP437" s="45"/>
      <c r="AQ437" s="43"/>
      <c r="AR437" s="43"/>
      <c r="AS437" s="43"/>
      <c r="AT437" s="43"/>
      <c r="AU437" s="43"/>
      <c r="AV437" s="43"/>
      <c r="AW437" s="43" t="s">
        <v>266</v>
      </c>
      <c r="AX437" s="43" t="s">
        <v>266</v>
      </c>
      <c r="AY437" s="43" t="s">
        <v>266</v>
      </c>
      <c r="AZ437" s="43" t="s">
        <v>270</v>
      </c>
      <c r="BA437" s="43"/>
      <c r="BB437" s="43"/>
      <c r="BC437" s="43"/>
      <c r="BD437" s="43" t="s">
        <v>266</v>
      </c>
      <c r="BE437" s="60" t="s">
        <v>266</v>
      </c>
    </row>
    <row r="438" spans="1:57" ht="16.5" customHeight="1" x14ac:dyDescent="0.25">
      <c r="A438" s="32">
        <v>441</v>
      </c>
      <c r="B438" s="37">
        <v>1244005</v>
      </c>
      <c r="C438" s="39" t="s">
        <v>305</v>
      </c>
      <c r="D438" s="39" t="s">
        <v>542</v>
      </c>
      <c r="E438" s="39" t="s">
        <v>935</v>
      </c>
      <c r="F438" s="23"/>
      <c r="G438" s="39" t="s">
        <v>1043</v>
      </c>
      <c r="H438" s="23" t="str">
        <f>VLOOKUP(G438,Sheet1!$A$22:$B$35,2)</f>
        <v>Điện Công Nghiệp</v>
      </c>
      <c r="I438" s="37" t="s">
        <v>190</v>
      </c>
      <c r="J438" s="39" t="s">
        <v>192</v>
      </c>
      <c r="K438" s="33" t="b">
        <f>IF(AND(J438="Nữ",OR(N438="Khá",N438="Giỏi")),"học bổng")</f>
        <v>0</v>
      </c>
      <c r="L438" s="37">
        <v>1992</v>
      </c>
      <c r="M438" s="23">
        <f t="shared" si="6"/>
        <v>26</v>
      </c>
      <c r="N438" s="40" t="s">
        <v>280</v>
      </c>
      <c r="O438" s="34" t="s">
        <v>195</v>
      </c>
      <c r="P438" s="40"/>
      <c r="Q438" s="40"/>
      <c r="R438" s="40"/>
      <c r="S438" s="38" t="s">
        <v>205</v>
      </c>
      <c r="T438" s="38" t="s">
        <v>1070</v>
      </c>
      <c r="U438" s="38">
        <v>40</v>
      </c>
      <c r="V438" s="38" t="s">
        <v>91</v>
      </c>
      <c r="W438" s="32" t="s">
        <v>1118</v>
      </c>
      <c r="X438" s="38"/>
      <c r="Y438" s="38" t="s">
        <v>217</v>
      </c>
      <c r="Z438" s="38" t="s">
        <v>217</v>
      </c>
      <c r="AA438" s="38" t="s">
        <v>296</v>
      </c>
      <c r="AB438" s="38"/>
      <c r="AC438" s="38" t="s">
        <v>93</v>
      </c>
      <c r="AD438" s="38" t="s">
        <v>100</v>
      </c>
      <c r="AE438" s="38" t="s">
        <v>235</v>
      </c>
      <c r="AF438" s="38"/>
      <c r="AG438" s="38" t="s">
        <v>229</v>
      </c>
      <c r="AH438" s="38"/>
      <c r="AI438" s="38" t="s">
        <v>235</v>
      </c>
      <c r="AJ438" s="38"/>
      <c r="AK438" s="38"/>
      <c r="AL438" s="38"/>
      <c r="AM438" s="38"/>
      <c r="AN438" s="41"/>
      <c r="AO438" s="41"/>
      <c r="AP438" s="41"/>
      <c r="AQ438" s="38"/>
      <c r="AR438" s="38"/>
      <c r="AS438" s="38"/>
      <c r="AT438" s="38"/>
      <c r="AU438" s="38"/>
      <c r="AV438" s="38"/>
      <c r="AW438" s="38" t="s">
        <v>265</v>
      </c>
      <c r="AX438" s="38" t="s">
        <v>265</v>
      </c>
      <c r="AY438" s="38" t="s">
        <v>265</v>
      </c>
      <c r="AZ438" s="38" t="s">
        <v>271</v>
      </c>
      <c r="BA438" s="38"/>
      <c r="BB438" s="38"/>
      <c r="BC438" s="38"/>
      <c r="BD438" s="38" t="s">
        <v>266</v>
      </c>
      <c r="BE438" s="59" t="s">
        <v>266</v>
      </c>
    </row>
    <row r="439" spans="1:57" ht="16.5" customHeight="1" x14ac:dyDescent="0.25">
      <c r="A439" s="32">
        <v>442</v>
      </c>
      <c r="B439" s="37">
        <v>1244013</v>
      </c>
      <c r="C439" s="39" t="s">
        <v>317</v>
      </c>
      <c r="D439" s="39" t="s">
        <v>334</v>
      </c>
      <c r="E439" s="39" t="s">
        <v>407</v>
      </c>
      <c r="F439" s="23"/>
      <c r="G439" s="39" t="s">
        <v>1043</v>
      </c>
      <c r="H439" s="23" t="str">
        <f>VLOOKUP(G439,Sheet1!$A$22:$B$35,2)</f>
        <v>Điện Công Nghiệp</v>
      </c>
      <c r="I439" s="37" t="s">
        <v>190</v>
      </c>
      <c r="J439" s="39" t="s">
        <v>192</v>
      </c>
      <c r="K439" s="33" t="b">
        <f>IF(AND(J439="Nữ",OR(N439="Khá",N439="Giỏi")),"học bổng")</f>
        <v>0</v>
      </c>
      <c r="L439" s="37">
        <v>1993</v>
      </c>
      <c r="M439" s="23">
        <f t="shared" si="6"/>
        <v>25</v>
      </c>
      <c r="N439" s="40" t="s">
        <v>279</v>
      </c>
      <c r="O439" s="34" t="s">
        <v>195</v>
      </c>
      <c r="P439" s="40"/>
      <c r="Q439" s="40"/>
      <c r="R439" s="40"/>
      <c r="S439" s="38" t="s">
        <v>205</v>
      </c>
      <c r="T439" s="38" t="s">
        <v>1071</v>
      </c>
      <c r="U439" s="38">
        <v>40</v>
      </c>
      <c r="V439" s="38" t="s">
        <v>91</v>
      </c>
      <c r="W439" s="32" t="s">
        <v>1116</v>
      </c>
      <c r="X439" s="38"/>
      <c r="Y439" s="38" t="s">
        <v>217</v>
      </c>
      <c r="Z439" s="38" t="s">
        <v>217</v>
      </c>
      <c r="AA439" s="38" t="s">
        <v>298</v>
      </c>
      <c r="AB439" s="38"/>
      <c r="AC439" s="38" t="s">
        <v>184</v>
      </c>
      <c r="AD439" s="38" t="s">
        <v>100</v>
      </c>
      <c r="AE439" s="38" t="s">
        <v>235</v>
      </c>
      <c r="AF439" s="38"/>
      <c r="AG439" s="38" t="s">
        <v>229</v>
      </c>
      <c r="AH439" s="38"/>
      <c r="AI439" s="38" t="s">
        <v>235</v>
      </c>
      <c r="AJ439" s="38"/>
      <c r="AK439" s="38"/>
      <c r="AL439" s="38"/>
      <c r="AM439" s="38"/>
      <c r="AN439" s="41"/>
      <c r="AO439" s="41"/>
      <c r="AP439" s="41"/>
      <c r="AQ439" s="38"/>
      <c r="AR439" s="38"/>
      <c r="AS439" s="38"/>
      <c r="AT439" s="38"/>
      <c r="AU439" s="38"/>
      <c r="AV439" s="38"/>
      <c r="AW439" s="38" t="s">
        <v>265</v>
      </c>
      <c r="AX439" s="38" t="s">
        <v>265</v>
      </c>
      <c r="AY439" s="38" t="s">
        <v>265</v>
      </c>
      <c r="AZ439" s="38" t="s">
        <v>271</v>
      </c>
      <c r="BA439" s="38"/>
      <c r="BB439" s="38"/>
      <c r="BC439" s="38"/>
      <c r="BD439" s="38" t="s">
        <v>267</v>
      </c>
      <c r="BE439" s="59" t="s">
        <v>267</v>
      </c>
    </row>
    <row r="440" spans="1:57" ht="16.5" customHeight="1" x14ac:dyDescent="0.25">
      <c r="A440" s="32">
        <v>443</v>
      </c>
      <c r="B440" s="37">
        <v>1244015</v>
      </c>
      <c r="C440" s="39" t="s">
        <v>1072</v>
      </c>
      <c r="D440" s="39" t="s">
        <v>323</v>
      </c>
      <c r="E440" s="39" t="s">
        <v>377</v>
      </c>
      <c r="F440" s="23"/>
      <c r="G440" s="39" t="s">
        <v>1043</v>
      </c>
      <c r="H440" s="23" t="str">
        <f>VLOOKUP(G440,Sheet1!$A$22:$B$35,2)</f>
        <v>Điện Công Nghiệp</v>
      </c>
      <c r="I440" s="37" t="s">
        <v>190</v>
      </c>
      <c r="J440" s="39" t="s">
        <v>192</v>
      </c>
      <c r="K440" s="33" t="b">
        <f>IF(AND(J440="Nữ",OR(N440="Khá",N440="Giỏi")),"học bổng")</f>
        <v>0</v>
      </c>
      <c r="L440" s="37">
        <v>1993</v>
      </c>
      <c r="M440" s="23">
        <f t="shared" si="6"/>
        <v>25</v>
      </c>
      <c r="N440" s="40" t="s">
        <v>280</v>
      </c>
      <c r="O440" s="34" t="s">
        <v>195</v>
      </c>
      <c r="P440" s="40"/>
      <c r="Q440" s="40"/>
      <c r="R440" s="40"/>
      <c r="S440" s="38" t="s">
        <v>106</v>
      </c>
      <c r="T440" s="38"/>
      <c r="U440" s="38">
        <v>40</v>
      </c>
      <c r="V440" s="38" t="s">
        <v>91</v>
      </c>
      <c r="W440" s="32" t="s">
        <v>1118</v>
      </c>
      <c r="X440" s="38"/>
      <c r="Y440" s="38" t="s">
        <v>217</v>
      </c>
      <c r="Z440" s="38" t="s">
        <v>213</v>
      </c>
      <c r="AA440" s="38" t="s">
        <v>296</v>
      </c>
      <c r="AB440" s="38"/>
      <c r="AC440" s="38" t="s">
        <v>93</v>
      </c>
      <c r="AD440" s="38" t="s">
        <v>100</v>
      </c>
      <c r="AE440" s="38" t="s">
        <v>235</v>
      </c>
      <c r="AF440" s="38"/>
      <c r="AG440" s="38" t="s">
        <v>229</v>
      </c>
      <c r="AH440" s="38"/>
      <c r="AI440" s="38" t="s">
        <v>235</v>
      </c>
      <c r="AJ440" s="38"/>
      <c r="AK440" s="38"/>
      <c r="AL440" s="38"/>
      <c r="AM440" s="38"/>
      <c r="AN440" s="41"/>
      <c r="AO440" s="41"/>
      <c r="AP440" s="41"/>
      <c r="AQ440" s="38"/>
      <c r="AR440" s="38"/>
      <c r="AS440" s="38"/>
      <c r="AT440" s="38"/>
      <c r="AU440" s="38"/>
      <c r="AV440" s="38"/>
      <c r="AW440" s="38" t="s">
        <v>266</v>
      </c>
      <c r="AX440" s="38" t="s">
        <v>265</v>
      </c>
      <c r="AY440" s="38" t="s">
        <v>265</v>
      </c>
      <c r="AZ440" s="38" t="s">
        <v>271</v>
      </c>
      <c r="BA440" s="38"/>
      <c r="BB440" s="38"/>
      <c r="BC440" s="38"/>
      <c r="BD440" s="38" t="s">
        <v>265</v>
      </c>
      <c r="BE440" s="59" t="s">
        <v>265</v>
      </c>
    </row>
    <row r="441" spans="1:57" ht="16.5" customHeight="1" x14ac:dyDescent="0.25">
      <c r="A441" s="32">
        <v>444</v>
      </c>
      <c r="B441" s="37">
        <v>1241026</v>
      </c>
      <c r="C441" s="39" t="s">
        <v>512</v>
      </c>
      <c r="D441" s="39" t="s">
        <v>635</v>
      </c>
      <c r="E441" s="39" t="s">
        <v>548</v>
      </c>
      <c r="F441" s="23"/>
      <c r="G441" s="39" t="s">
        <v>1043</v>
      </c>
      <c r="H441" s="23" t="str">
        <f>VLOOKUP(G441,Sheet1!$A$22:$B$35,2)</f>
        <v>Điện Công Nghiệp</v>
      </c>
      <c r="I441" s="37" t="s">
        <v>189</v>
      </c>
      <c r="J441" s="39" t="s">
        <v>192</v>
      </c>
      <c r="K441" s="33" t="b">
        <f>IF(AND(J441="Nữ",OR(N441="Khá",N441="Giỏi")),"học bổng")</f>
        <v>0</v>
      </c>
      <c r="L441" s="37">
        <v>1997</v>
      </c>
      <c r="M441" s="23">
        <f t="shared" si="6"/>
        <v>21</v>
      </c>
      <c r="N441" s="40" t="s">
        <v>214</v>
      </c>
      <c r="O441" s="34" t="s">
        <v>198</v>
      </c>
      <c r="P441" s="40"/>
      <c r="Q441" s="40"/>
      <c r="R441" s="40"/>
      <c r="S441" s="38"/>
      <c r="T441" s="38"/>
      <c r="U441" s="38"/>
      <c r="V441" s="38"/>
      <c r="W441" s="32" t="e">
        <v>#N/A</v>
      </c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41"/>
      <c r="AO441" s="41"/>
      <c r="AP441" s="41"/>
      <c r="AQ441" s="38"/>
      <c r="AR441" s="38" t="s">
        <v>259</v>
      </c>
      <c r="AS441" s="38"/>
      <c r="AT441" s="38" t="s">
        <v>909</v>
      </c>
      <c r="AU441" s="38" t="s">
        <v>1073</v>
      </c>
      <c r="AV441" s="38" t="s">
        <v>239</v>
      </c>
      <c r="AW441" s="38" t="s">
        <v>265</v>
      </c>
      <c r="AX441" s="38" t="s">
        <v>265</v>
      </c>
      <c r="AY441" s="38" t="s">
        <v>265</v>
      </c>
      <c r="AZ441" s="38" t="s">
        <v>271</v>
      </c>
      <c r="BA441" s="38"/>
      <c r="BB441" s="38"/>
      <c r="BC441" s="38"/>
      <c r="BD441" s="38" t="s">
        <v>266</v>
      </c>
      <c r="BE441" s="59" t="s">
        <v>266</v>
      </c>
    </row>
    <row r="442" spans="1:57" ht="16.5" customHeight="1" x14ac:dyDescent="0.25">
      <c r="A442" s="32">
        <v>445</v>
      </c>
      <c r="B442" s="37">
        <v>1241030</v>
      </c>
      <c r="C442" s="39" t="s">
        <v>512</v>
      </c>
      <c r="D442" s="39" t="s">
        <v>635</v>
      </c>
      <c r="E442" s="39" t="s">
        <v>1015</v>
      </c>
      <c r="F442" s="23"/>
      <c r="G442" s="39" t="s">
        <v>1043</v>
      </c>
      <c r="H442" s="23" t="str">
        <f>VLOOKUP(G442,Sheet1!$A$22:$B$35,2)</f>
        <v>Điện Công Nghiệp</v>
      </c>
      <c r="I442" s="37" t="s">
        <v>189</v>
      </c>
      <c r="J442" s="39" t="s">
        <v>192</v>
      </c>
      <c r="K442" s="33" t="b">
        <f>IF(AND(J442="Nữ",OR(N442="Khá",N442="Giỏi")),"học bổng")</f>
        <v>0</v>
      </c>
      <c r="L442" s="37">
        <v>1997</v>
      </c>
      <c r="M442" s="23">
        <f t="shared" si="6"/>
        <v>21</v>
      </c>
      <c r="N442" s="40" t="s">
        <v>279</v>
      </c>
      <c r="O442" s="34" t="s">
        <v>198</v>
      </c>
      <c r="P442" s="40"/>
      <c r="Q442" s="40"/>
      <c r="R442" s="40"/>
      <c r="S442" s="38"/>
      <c r="T442" s="38"/>
      <c r="U442" s="38"/>
      <c r="V442" s="38"/>
      <c r="W442" s="32" t="e">
        <v>#N/A</v>
      </c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41"/>
      <c r="AO442" s="41"/>
      <c r="AP442" s="41"/>
      <c r="AQ442" s="38"/>
      <c r="AR442" s="38" t="s">
        <v>259</v>
      </c>
      <c r="AS442" s="38"/>
      <c r="AT442" s="38" t="s">
        <v>909</v>
      </c>
      <c r="AU442" s="38" t="s">
        <v>1073</v>
      </c>
      <c r="AV442" s="38" t="s">
        <v>239</v>
      </c>
      <c r="AW442" s="38" t="s">
        <v>265</v>
      </c>
      <c r="AX442" s="38" t="s">
        <v>265</v>
      </c>
      <c r="AY442" s="38" t="s">
        <v>265</v>
      </c>
      <c r="AZ442" s="38" t="s">
        <v>271</v>
      </c>
      <c r="BA442" s="38"/>
      <c r="BB442" s="38"/>
      <c r="BC442" s="38"/>
      <c r="BD442" s="38" t="s">
        <v>266</v>
      </c>
      <c r="BE442" s="59" t="s">
        <v>266</v>
      </c>
    </row>
    <row r="443" spans="1:57" ht="16.5" customHeight="1" x14ac:dyDescent="0.25">
      <c r="A443" s="32">
        <v>446</v>
      </c>
      <c r="B443" s="37">
        <v>1341601</v>
      </c>
      <c r="C443" s="39" t="s">
        <v>316</v>
      </c>
      <c r="D443" s="39" t="s">
        <v>366</v>
      </c>
      <c r="E443" s="39" t="s">
        <v>1074</v>
      </c>
      <c r="F443" s="23"/>
      <c r="G443" s="39" t="s">
        <v>1043</v>
      </c>
      <c r="H443" s="23" t="str">
        <f>VLOOKUP(G443,Sheet1!$A$22:$B$35,2)</f>
        <v>Điện Công Nghiệp</v>
      </c>
      <c r="I443" s="37" t="s">
        <v>189</v>
      </c>
      <c r="J443" s="39" t="s">
        <v>192</v>
      </c>
      <c r="K443" s="33" t="b">
        <f>IF(AND(J443="Nữ",OR(N443="Khá",N443="Giỏi")),"học bổng")</f>
        <v>0</v>
      </c>
      <c r="L443" s="37">
        <v>1985</v>
      </c>
      <c r="M443" s="23">
        <f t="shared" si="6"/>
        <v>33</v>
      </c>
      <c r="N443" s="40" t="s">
        <v>282</v>
      </c>
      <c r="O443" s="34" t="s">
        <v>195</v>
      </c>
      <c r="P443" s="40"/>
      <c r="Q443" s="40"/>
      <c r="R443" s="40"/>
      <c r="S443" s="38" t="s">
        <v>205</v>
      </c>
      <c r="T443" s="38" t="s">
        <v>1075</v>
      </c>
      <c r="U443" s="38">
        <v>40</v>
      </c>
      <c r="V443" s="38" t="s">
        <v>91</v>
      </c>
      <c r="W443" s="32" t="s">
        <v>1118</v>
      </c>
      <c r="X443" s="38"/>
      <c r="Y443" s="38" t="s">
        <v>217</v>
      </c>
      <c r="Z443" s="38" t="s">
        <v>213</v>
      </c>
      <c r="AA443" s="38" t="s">
        <v>298</v>
      </c>
      <c r="AB443" s="38"/>
      <c r="AC443" s="38" t="s">
        <v>184</v>
      </c>
      <c r="AD443" s="38" t="s">
        <v>100</v>
      </c>
      <c r="AE443" s="38" t="s">
        <v>235</v>
      </c>
      <c r="AF443" s="38"/>
      <c r="AG443" s="38" t="s">
        <v>229</v>
      </c>
      <c r="AH443" s="38"/>
      <c r="AI443" s="38" t="s">
        <v>235</v>
      </c>
      <c r="AJ443" s="38"/>
      <c r="AK443" s="38"/>
      <c r="AL443" s="38"/>
      <c r="AM443" s="38"/>
      <c r="AN443" s="41"/>
      <c r="AO443" s="41"/>
      <c r="AP443" s="41"/>
      <c r="AQ443" s="38"/>
      <c r="AR443" s="38"/>
      <c r="AS443" s="38"/>
      <c r="AT443" s="38"/>
      <c r="AU443" s="38"/>
      <c r="AV443" s="38"/>
      <c r="AW443" s="38" t="s">
        <v>265</v>
      </c>
      <c r="AX443" s="38" t="s">
        <v>265</v>
      </c>
      <c r="AY443" s="38" t="s">
        <v>266</v>
      </c>
      <c r="AZ443" s="38" t="s">
        <v>271</v>
      </c>
      <c r="BA443" s="38"/>
      <c r="BB443" s="38"/>
      <c r="BC443" s="38"/>
      <c r="BD443" s="38" t="s">
        <v>265</v>
      </c>
      <c r="BE443" s="59" t="s">
        <v>266</v>
      </c>
    </row>
    <row r="444" spans="1:57" ht="16.5" customHeight="1" x14ac:dyDescent="0.25">
      <c r="A444" s="32">
        <v>447</v>
      </c>
      <c r="B444" s="37">
        <v>1111012</v>
      </c>
      <c r="C444" s="39" t="s">
        <v>487</v>
      </c>
      <c r="D444" s="39" t="s">
        <v>1076</v>
      </c>
      <c r="E444" s="39" t="s">
        <v>1077</v>
      </c>
      <c r="F444" s="23"/>
      <c r="G444" s="39" t="s">
        <v>1043</v>
      </c>
      <c r="H444" s="23" t="str">
        <f>VLOOKUP(G444,Sheet1!$A$22:$B$35,2)</f>
        <v>Điện Công Nghiệp</v>
      </c>
      <c r="I444" s="37" t="s">
        <v>189</v>
      </c>
      <c r="J444" s="39" t="s">
        <v>192</v>
      </c>
      <c r="K444" s="33" t="b">
        <f>IF(AND(J444="Nữ",OR(N444="Khá",N444="Giỏi")),"học bổng")</f>
        <v>0</v>
      </c>
      <c r="L444" s="37">
        <v>1994</v>
      </c>
      <c r="M444" s="23">
        <f t="shared" si="6"/>
        <v>24</v>
      </c>
      <c r="N444" s="40" t="s">
        <v>282</v>
      </c>
      <c r="O444" s="34" t="s">
        <v>198</v>
      </c>
      <c r="P444" s="40"/>
      <c r="Q444" s="40"/>
      <c r="R444" s="40"/>
      <c r="S444" s="38"/>
      <c r="T444" s="38"/>
      <c r="U444" s="38"/>
      <c r="V444" s="38"/>
      <c r="W444" s="32" t="e">
        <v>#N/A</v>
      </c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41"/>
      <c r="AO444" s="41"/>
      <c r="AP444" s="41"/>
      <c r="AQ444" s="38"/>
      <c r="AR444" s="38" t="s">
        <v>256</v>
      </c>
      <c r="AS444" s="38"/>
      <c r="AT444" s="38" t="s">
        <v>909</v>
      </c>
      <c r="AU444" s="38" t="s">
        <v>1078</v>
      </c>
      <c r="AV444" s="38" t="s">
        <v>239</v>
      </c>
      <c r="AW444" s="38" t="s">
        <v>265</v>
      </c>
      <c r="AX444" s="38" t="s">
        <v>265</v>
      </c>
      <c r="AY444" s="38" t="s">
        <v>265</v>
      </c>
      <c r="AZ444" s="38" t="s">
        <v>271</v>
      </c>
      <c r="BA444" s="38"/>
      <c r="BB444" s="38"/>
      <c r="BC444" s="38"/>
      <c r="BD444" s="38" t="s">
        <v>265</v>
      </c>
      <c r="BE444" s="59" t="s">
        <v>267</v>
      </c>
    </row>
    <row r="445" spans="1:57" ht="16.5" customHeight="1" x14ac:dyDescent="0.25">
      <c r="A445" s="32">
        <v>448</v>
      </c>
      <c r="B445" s="37">
        <v>1241019</v>
      </c>
      <c r="C445" s="39" t="s">
        <v>1079</v>
      </c>
      <c r="D445" s="39" t="s">
        <v>987</v>
      </c>
      <c r="E445" s="39" t="s">
        <v>1080</v>
      </c>
      <c r="F445" s="23"/>
      <c r="G445" s="39" t="s">
        <v>1043</v>
      </c>
      <c r="H445" s="23" t="str">
        <f>VLOOKUP(G445,Sheet1!$A$22:$B$35,2)</f>
        <v>Điện Công Nghiệp</v>
      </c>
      <c r="I445" s="37" t="s">
        <v>189</v>
      </c>
      <c r="J445" s="39" t="s">
        <v>192</v>
      </c>
      <c r="K445" s="33" t="b">
        <f>IF(AND(J445="Nữ",OR(N445="Khá",N445="Giỏi")),"học bổng")</f>
        <v>0</v>
      </c>
      <c r="L445" s="37">
        <v>1995</v>
      </c>
      <c r="M445" s="23">
        <f t="shared" si="6"/>
        <v>23</v>
      </c>
      <c r="N445" s="40" t="s">
        <v>281</v>
      </c>
      <c r="O445" s="34" t="s">
        <v>195</v>
      </c>
      <c r="P445" s="40"/>
      <c r="Q445" s="40"/>
      <c r="R445" s="40"/>
      <c r="S445" s="38" t="s">
        <v>205</v>
      </c>
      <c r="T445" s="38" t="s">
        <v>1081</v>
      </c>
      <c r="U445" s="38" t="s">
        <v>1082</v>
      </c>
      <c r="V445" s="38" t="s">
        <v>91</v>
      </c>
      <c r="W445" s="32" t="s">
        <v>1118</v>
      </c>
      <c r="X445" s="38"/>
      <c r="Y445" s="38" t="s">
        <v>217</v>
      </c>
      <c r="Z445" s="38" t="s">
        <v>213</v>
      </c>
      <c r="AA445" s="38" t="s">
        <v>296</v>
      </c>
      <c r="AB445" s="38"/>
      <c r="AC445" s="38" t="s">
        <v>185</v>
      </c>
      <c r="AD445" s="38" t="s">
        <v>99</v>
      </c>
      <c r="AE445" s="38" t="s">
        <v>235</v>
      </c>
      <c r="AF445" s="38"/>
      <c r="AG445" s="38" t="s">
        <v>330</v>
      </c>
      <c r="AH445" s="38" t="s">
        <v>1083</v>
      </c>
      <c r="AI445" s="38" t="s">
        <v>235</v>
      </c>
      <c r="AJ445" s="38"/>
      <c r="AK445" s="38"/>
      <c r="AL445" s="38"/>
      <c r="AM445" s="38"/>
      <c r="AN445" s="41"/>
      <c r="AO445" s="41"/>
      <c r="AP445" s="41"/>
      <c r="AQ445" s="38"/>
      <c r="AR445" s="38"/>
      <c r="AS445" s="38"/>
      <c r="AT445" s="38"/>
      <c r="AU445" s="38"/>
      <c r="AV445" s="38"/>
      <c r="AW445" s="38" t="s">
        <v>265</v>
      </c>
      <c r="AX445" s="38" t="s">
        <v>265</v>
      </c>
      <c r="AY445" s="38" t="s">
        <v>265</v>
      </c>
      <c r="AZ445" s="38" t="s">
        <v>270</v>
      </c>
      <c r="BA445" s="38" t="s">
        <v>271</v>
      </c>
      <c r="BB445" s="38"/>
      <c r="BC445" s="38"/>
      <c r="BD445" s="38" t="s">
        <v>265</v>
      </c>
      <c r="BE445" s="59" t="s">
        <v>265</v>
      </c>
    </row>
    <row r="446" spans="1:57" ht="16.5" customHeight="1" x14ac:dyDescent="0.25">
      <c r="A446" s="32">
        <v>449</v>
      </c>
      <c r="B446" s="37">
        <v>1341602</v>
      </c>
      <c r="C446" s="39" t="s">
        <v>305</v>
      </c>
      <c r="D446" s="39" t="s">
        <v>570</v>
      </c>
      <c r="E446" s="39" t="s">
        <v>317</v>
      </c>
      <c r="F446" s="23"/>
      <c r="G446" s="39" t="s">
        <v>1043</v>
      </c>
      <c r="H446" s="23" t="str">
        <f>VLOOKUP(G446,Sheet1!$A$22:$B$35,2)</f>
        <v>Điện Công Nghiệp</v>
      </c>
      <c r="I446" s="37" t="s">
        <v>189</v>
      </c>
      <c r="J446" s="39" t="s">
        <v>192</v>
      </c>
      <c r="K446" s="33" t="b">
        <f>IF(AND(J446="Nữ",OR(N446="Khá",N446="Giỏi")),"học bổng")</f>
        <v>0</v>
      </c>
      <c r="L446" s="37">
        <v>1966</v>
      </c>
      <c r="M446" s="23">
        <f t="shared" si="6"/>
        <v>52</v>
      </c>
      <c r="N446" s="40" t="s">
        <v>281</v>
      </c>
      <c r="O446" s="34" t="s">
        <v>195</v>
      </c>
      <c r="P446" s="40"/>
      <c r="Q446" s="40"/>
      <c r="R446" s="40"/>
      <c r="S446" s="38" t="s">
        <v>205</v>
      </c>
      <c r="T446" s="38" t="s">
        <v>1054</v>
      </c>
      <c r="U446" s="38">
        <v>40</v>
      </c>
      <c r="V446" s="38" t="s">
        <v>187</v>
      </c>
      <c r="W446" s="32" t="s">
        <v>205</v>
      </c>
      <c r="X446" s="38" t="s">
        <v>1084</v>
      </c>
      <c r="Y446" s="38" t="s">
        <v>213</v>
      </c>
      <c r="Z446" s="38" t="s">
        <v>213</v>
      </c>
      <c r="AA446" s="38" t="s">
        <v>296</v>
      </c>
      <c r="AB446" s="38"/>
      <c r="AC446" s="38" t="s">
        <v>186</v>
      </c>
      <c r="AD446" s="38" t="s">
        <v>100</v>
      </c>
      <c r="AE446" s="38" t="s">
        <v>235</v>
      </c>
      <c r="AF446" s="38"/>
      <c r="AG446" s="38" t="s">
        <v>229</v>
      </c>
      <c r="AH446" s="38"/>
      <c r="AI446" s="38" t="s">
        <v>235</v>
      </c>
      <c r="AJ446" s="38"/>
      <c r="AK446" s="38"/>
      <c r="AL446" s="38"/>
      <c r="AM446" s="38"/>
      <c r="AN446" s="41"/>
      <c r="AO446" s="41"/>
      <c r="AP446" s="41"/>
      <c r="AQ446" s="38"/>
      <c r="AR446" s="38"/>
      <c r="AS446" s="38"/>
      <c r="AT446" s="38"/>
      <c r="AU446" s="38"/>
      <c r="AV446" s="38"/>
      <c r="AW446" s="38" t="s">
        <v>265</v>
      </c>
      <c r="AX446" s="38" t="s">
        <v>265</v>
      </c>
      <c r="AY446" s="38" t="s">
        <v>265</v>
      </c>
      <c r="AZ446" s="38" t="s">
        <v>271</v>
      </c>
      <c r="BA446" s="38"/>
      <c r="BB446" s="38"/>
      <c r="BC446" s="38"/>
      <c r="BD446" s="38" t="s">
        <v>265</v>
      </c>
      <c r="BE446" s="59" t="s">
        <v>265</v>
      </c>
    </row>
    <row r="447" spans="1:57" ht="16.5" customHeight="1" x14ac:dyDescent="0.25">
      <c r="A447" s="32">
        <v>450</v>
      </c>
      <c r="B447" s="37">
        <v>1241031</v>
      </c>
      <c r="C447" s="39" t="s">
        <v>325</v>
      </c>
      <c r="D447" s="39" t="s">
        <v>315</v>
      </c>
      <c r="E447" s="39" t="s">
        <v>326</v>
      </c>
      <c r="F447" s="23"/>
      <c r="G447" s="39" t="s">
        <v>1043</v>
      </c>
      <c r="H447" s="23" t="str">
        <f>VLOOKUP(G447,Sheet1!$A$22:$B$35,2)</f>
        <v>Điện Công Nghiệp</v>
      </c>
      <c r="I447" s="37" t="s">
        <v>189</v>
      </c>
      <c r="J447" s="39" t="s">
        <v>192</v>
      </c>
      <c r="K447" s="33" t="b">
        <f>IF(AND(J447="Nữ",OR(N447="Khá",N447="Giỏi")),"học bổng")</f>
        <v>0</v>
      </c>
      <c r="L447" s="37">
        <v>1995</v>
      </c>
      <c r="M447" s="23">
        <f t="shared" si="6"/>
        <v>23</v>
      </c>
      <c r="N447" s="40" t="s">
        <v>280</v>
      </c>
      <c r="O447" s="34" t="s">
        <v>195</v>
      </c>
      <c r="P447" s="40"/>
      <c r="Q447" s="40"/>
      <c r="R447" s="40"/>
      <c r="S447" s="38" t="s">
        <v>205</v>
      </c>
      <c r="T447" s="38" t="s">
        <v>1081</v>
      </c>
      <c r="U447" s="38">
        <v>40</v>
      </c>
      <c r="V447" s="38" t="s">
        <v>91</v>
      </c>
      <c r="W447" s="32" t="s">
        <v>1118</v>
      </c>
      <c r="X447" s="38"/>
      <c r="Y447" s="38" t="s">
        <v>217</v>
      </c>
      <c r="Z447" s="38" t="s">
        <v>213</v>
      </c>
      <c r="AA447" s="38" t="s">
        <v>296</v>
      </c>
      <c r="AB447" s="38"/>
      <c r="AC447" s="38" t="s">
        <v>93</v>
      </c>
      <c r="AD447" s="38" t="s">
        <v>99</v>
      </c>
      <c r="AE447" s="38" t="s">
        <v>235</v>
      </c>
      <c r="AF447" s="38"/>
      <c r="AG447" s="38" t="s">
        <v>330</v>
      </c>
      <c r="AH447" s="38" t="s">
        <v>860</v>
      </c>
      <c r="AI447" s="38" t="s">
        <v>235</v>
      </c>
      <c r="AJ447" s="38"/>
      <c r="AK447" s="38"/>
      <c r="AL447" s="38"/>
      <c r="AM447" s="38"/>
      <c r="AN447" s="41"/>
      <c r="AO447" s="41"/>
      <c r="AP447" s="41"/>
      <c r="AQ447" s="38"/>
      <c r="AR447" s="38"/>
      <c r="AS447" s="38"/>
      <c r="AT447" s="38"/>
      <c r="AU447" s="38"/>
      <c r="AV447" s="38"/>
      <c r="AW447" s="38" t="s">
        <v>265</v>
      </c>
      <c r="AX447" s="38" t="s">
        <v>265</v>
      </c>
      <c r="AY447" s="38" t="s">
        <v>265</v>
      </c>
      <c r="AZ447" s="38" t="s">
        <v>271</v>
      </c>
      <c r="BA447" s="38"/>
      <c r="BB447" s="38"/>
      <c r="BC447" s="38"/>
      <c r="BD447" s="38" t="s">
        <v>265</v>
      </c>
      <c r="BE447" s="59" t="s">
        <v>266</v>
      </c>
    </row>
    <row r="448" spans="1:57" s="48" customFormat="1" ht="16.5" customHeight="1" x14ac:dyDescent="0.25">
      <c r="A448" s="32">
        <v>451</v>
      </c>
      <c r="B448" s="42">
        <v>1241022</v>
      </c>
      <c r="C448" s="43" t="s">
        <v>312</v>
      </c>
      <c r="D448" s="43" t="s">
        <v>844</v>
      </c>
      <c r="E448" s="43" t="s">
        <v>192</v>
      </c>
      <c r="F448" s="23"/>
      <c r="G448" s="43" t="s">
        <v>1043</v>
      </c>
      <c r="H448" s="23" t="str">
        <f>VLOOKUP(G448,Sheet1!$A$22:$B$35,2)</f>
        <v>Điện Công Nghiệp</v>
      </c>
      <c r="I448" s="42" t="s">
        <v>189</v>
      </c>
      <c r="J448" s="43" t="s">
        <v>192</v>
      </c>
      <c r="K448" s="33" t="b">
        <f>IF(AND(J448="Nữ",OR(N448="Khá",N448="Giỏi")),"học bổng")</f>
        <v>0</v>
      </c>
      <c r="L448" s="42">
        <v>1996</v>
      </c>
      <c r="M448" s="23">
        <f t="shared" si="6"/>
        <v>22</v>
      </c>
      <c r="N448" s="44" t="s">
        <v>281</v>
      </c>
      <c r="O448" s="34" t="s">
        <v>198</v>
      </c>
      <c r="P448" s="44"/>
      <c r="Q448" s="44"/>
      <c r="R448" s="44"/>
      <c r="S448" s="43"/>
      <c r="T448" s="43"/>
      <c r="U448" s="43"/>
      <c r="V448" s="43"/>
      <c r="W448" s="32" t="e">
        <v>#N/A</v>
      </c>
      <c r="X448" s="43"/>
      <c r="Y448" s="43"/>
      <c r="Z448" s="43"/>
      <c r="AA448" s="43"/>
      <c r="AB448" s="43"/>
      <c r="AC448" s="43"/>
      <c r="AD448" s="43"/>
      <c r="AE448" s="43"/>
      <c r="AF448" s="43"/>
      <c r="AG448" s="43"/>
      <c r="AH448" s="43"/>
      <c r="AI448" s="43"/>
      <c r="AJ448" s="43"/>
      <c r="AK448" s="43"/>
      <c r="AL448" s="43"/>
      <c r="AM448" s="43"/>
      <c r="AN448" s="45"/>
      <c r="AO448" s="45"/>
      <c r="AP448" s="45"/>
      <c r="AQ448" s="43"/>
      <c r="AR448" s="43" t="s">
        <v>244</v>
      </c>
      <c r="AS448" s="43" t="s">
        <v>1085</v>
      </c>
      <c r="AT448" s="43" t="s">
        <v>1086</v>
      </c>
      <c r="AU448" s="43" t="s">
        <v>1087</v>
      </c>
      <c r="AV448" s="43" t="s">
        <v>276</v>
      </c>
      <c r="AW448" s="43"/>
      <c r="AX448" s="43"/>
      <c r="AY448" s="43"/>
      <c r="AZ448" s="43"/>
      <c r="BA448" s="43"/>
      <c r="BB448" s="43"/>
      <c r="BC448" s="43"/>
      <c r="BD448" s="43" t="s">
        <v>268</v>
      </c>
      <c r="BE448" s="60" t="s">
        <v>269</v>
      </c>
    </row>
    <row r="449" spans="1:57" ht="16.5" customHeight="1" x14ac:dyDescent="0.25">
      <c r="A449" s="32">
        <v>452</v>
      </c>
      <c r="B449" s="37">
        <v>1241005</v>
      </c>
      <c r="C449" s="39" t="s">
        <v>316</v>
      </c>
      <c r="D449" s="39" t="s">
        <v>1049</v>
      </c>
      <c r="E449" s="39" t="s">
        <v>951</v>
      </c>
      <c r="F449" s="23"/>
      <c r="G449" s="39" t="s">
        <v>1043</v>
      </c>
      <c r="H449" s="23" t="str">
        <f>VLOOKUP(G449,Sheet1!$A$22:$B$35,2)</f>
        <v>Điện Công Nghiệp</v>
      </c>
      <c r="I449" s="37" t="s">
        <v>189</v>
      </c>
      <c r="J449" s="39" t="s">
        <v>192</v>
      </c>
      <c r="K449" s="33" t="b">
        <f>IF(AND(J449="Nữ",OR(N449="Khá",N449="Giỏi")),"học bổng")</f>
        <v>0</v>
      </c>
      <c r="L449" s="37">
        <v>1996</v>
      </c>
      <c r="M449" s="23">
        <f t="shared" si="6"/>
        <v>22</v>
      </c>
      <c r="N449" s="40" t="s">
        <v>281</v>
      </c>
      <c r="O449" s="34" t="s">
        <v>198</v>
      </c>
      <c r="P449" s="40"/>
      <c r="Q449" s="40"/>
      <c r="R449" s="40"/>
      <c r="S449" s="38"/>
      <c r="T449" s="38"/>
      <c r="U449" s="38"/>
      <c r="V449" s="38"/>
      <c r="W449" s="32" t="e">
        <v>#N/A</v>
      </c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41"/>
      <c r="AO449" s="41"/>
      <c r="AP449" s="41"/>
      <c r="AQ449" s="38"/>
      <c r="AR449" s="38" t="s">
        <v>256</v>
      </c>
      <c r="AS449" s="38"/>
      <c r="AT449" s="38" t="s">
        <v>909</v>
      </c>
      <c r="AU449" s="38" t="s">
        <v>1078</v>
      </c>
      <c r="AV449" s="38" t="s">
        <v>239</v>
      </c>
      <c r="AW449" s="38" t="s">
        <v>265</v>
      </c>
      <c r="AX449" s="38" t="s">
        <v>265</v>
      </c>
      <c r="AY449" s="38" t="s">
        <v>265</v>
      </c>
      <c r="AZ449" s="38" t="s">
        <v>271</v>
      </c>
      <c r="BA449" s="38"/>
      <c r="BB449" s="38"/>
      <c r="BC449" s="38"/>
      <c r="BD449" s="38" t="s">
        <v>265</v>
      </c>
      <c r="BE449" s="59" t="s">
        <v>265</v>
      </c>
    </row>
    <row r="450" spans="1:57" ht="16.5" customHeight="1" x14ac:dyDescent="0.25">
      <c r="A450" s="32">
        <v>453</v>
      </c>
      <c r="B450" s="37">
        <v>1241042</v>
      </c>
      <c r="C450" s="39" t="s">
        <v>318</v>
      </c>
      <c r="D450" s="39" t="s">
        <v>348</v>
      </c>
      <c r="E450" s="39" t="s">
        <v>448</v>
      </c>
      <c r="F450" s="23"/>
      <c r="G450" s="39" t="s">
        <v>1043</v>
      </c>
      <c r="H450" s="23" t="str">
        <f>VLOOKUP(G450,Sheet1!$A$22:$B$35,2)</f>
        <v>Điện Công Nghiệp</v>
      </c>
      <c r="I450" s="37" t="s">
        <v>189</v>
      </c>
      <c r="J450" s="39" t="s">
        <v>192</v>
      </c>
      <c r="K450" s="33" t="b">
        <f>IF(AND(J450="Nữ",OR(N450="Khá",N450="Giỏi")),"học bổng")</f>
        <v>0</v>
      </c>
      <c r="L450" s="37">
        <v>1993</v>
      </c>
      <c r="M450" s="23">
        <f t="shared" si="6"/>
        <v>25</v>
      </c>
      <c r="N450" s="40" t="s">
        <v>280</v>
      </c>
      <c r="O450" s="34" t="s">
        <v>196</v>
      </c>
      <c r="P450" s="40" t="s">
        <v>1088</v>
      </c>
      <c r="Q450" s="40"/>
      <c r="R450" s="40"/>
      <c r="S450" s="38" t="s">
        <v>205</v>
      </c>
      <c r="T450" s="38" t="s">
        <v>1081</v>
      </c>
      <c r="U450" s="38" t="s">
        <v>1082</v>
      </c>
      <c r="V450" s="38" t="s">
        <v>91</v>
      </c>
      <c r="W450" s="32" t="s">
        <v>1118</v>
      </c>
      <c r="X450" s="38"/>
      <c r="Y450" s="38" t="s">
        <v>217</v>
      </c>
      <c r="Z450" s="38" t="s">
        <v>213</v>
      </c>
      <c r="AA450" s="38" t="s">
        <v>296</v>
      </c>
      <c r="AB450" s="38"/>
      <c r="AC450" s="38" t="s">
        <v>184</v>
      </c>
      <c r="AD450" s="38" t="s">
        <v>99</v>
      </c>
      <c r="AE450" s="38" t="s">
        <v>235</v>
      </c>
      <c r="AF450" s="38"/>
      <c r="AG450" s="38" t="s">
        <v>330</v>
      </c>
      <c r="AH450" s="38" t="s">
        <v>1083</v>
      </c>
      <c r="AI450" s="38" t="s">
        <v>235</v>
      </c>
      <c r="AJ450" s="38"/>
      <c r="AK450" s="38"/>
      <c r="AL450" s="38"/>
      <c r="AM450" s="38"/>
      <c r="AN450" s="41"/>
      <c r="AO450" s="41"/>
      <c r="AP450" s="41"/>
      <c r="AQ450" s="38"/>
      <c r="AR450" s="38"/>
      <c r="AS450" s="38"/>
      <c r="AT450" s="38"/>
      <c r="AU450" s="38"/>
      <c r="AV450" s="38"/>
      <c r="AW450" s="38" t="s">
        <v>265</v>
      </c>
      <c r="AX450" s="38" t="s">
        <v>265</v>
      </c>
      <c r="AY450" s="38" t="s">
        <v>265</v>
      </c>
      <c r="AZ450" s="38" t="s">
        <v>270</v>
      </c>
      <c r="BA450" s="38"/>
      <c r="BB450" s="38"/>
      <c r="BC450" s="38"/>
      <c r="BD450" s="38" t="s">
        <v>266</v>
      </c>
      <c r="BE450" s="59" t="s">
        <v>266</v>
      </c>
    </row>
    <row r="451" spans="1:57" ht="16.5" customHeight="1" x14ac:dyDescent="0.25">
      <c r="A451" s="32">
        <v>454</v>
      </c>
      <c r="B451" s="37">
        <v>1241006</v>
      </c>
      <c r="C451" s="39" t="s">
        <v>328</v>
      </c>
      <c r="D451" s="39" t="s">
        <v>373</v>
      </c>
      <c r="E451" s="39" t="s">
        <v>951</v>
      </c>
      <c r="F451" s="23"/>
      <c r="G451" s="39" t="s">
        <v>1043</v>
      </c>
      <c r="H451" s="23" t="str">
        <f>VLOOKUP(G451,Sheet1!$A$22:$B$35,2)</f>
        <v>Điện Công Nghiệp</v>
      </c>
      <c r="I451" s="37" t="s">
        <v>189</v>
      </c>
      <c r="J451" s="39" t="s">
        <v>192</v>
      </c>
      <c r="K451" s="33" t="b">
        <f>IF(AND(J451="Nữ",OR(N451="Khá",N451="Giỏi")),"học bổng")</f>
        <v>0</v>
      </c>
      <c r="L451" s="37">
        <v>1995</v>
      </c>
      <c r="M451" s="23">
        <f t="shared" ref="M451:M481" si="7">2018-L451:L930</f>
        <v>23</v>
      </c>
      <c r="N451" s="40" t="s">
        <v>279</v>
      </c>
      <c r="O451" s="34" t="s">
        <v>195</v>
      </c>
      <c r="P451" s="40"/>
      <c r="Q451" s="40"/>
      <c r="R451" s="40"/>
      <c r="S451" s="38" t="s">
        <v>206</v>
      </c>
      <c r="T451" s="38"/>
      <c r="U451" s="38">
        <v>40</v>
      </c>
      <c r="V451" s="38" t="s">
        <v>91</v>
      </c>
      <c r="W451" s="32" t="s">
        <v>1118</v>
      </c>
      <c r="X451" s="38"/>
      <c r="Y451" s="38" t="s">
        <v>217</v>
      </c>
      <c r="Z451" s="38" t="s">
        <v>213</v>
      </c>
      <c r="AA451" s="38" t="s">
        <v>298</v>
      </c>
      <c r="AB451" s="38"/>
      <c r="AC451" s="38" t="s">
        <v>184</v>
      </c>
      <c r="AD451" s="38" t="s">
        <v>100</v>
      </c>
      <c r="AE451" s="38" t="s">
        <v>234</v>
      </c>
      <c r="AF451" s="38" t="s">
        <v>221</v>
      </c>
      <c r="AG451" s="38" t="s">
        <v>330</v>
      </c>
      <c r="AH451" s="38" t="s">
        <v>860</v>
      </c>
      <c r="AI451" s="38" t="s">
        <v>235</v>
      </c>
      <c r="AJ451" s="38"/>
      <c r="AK451" s="38"/>
      <c r="AL451" s="38"/>
      <c r="AM451" s="38"/>
      <c r="AN451" s="41"/>
      <c r="AO451" s="41"/>
      <c r="AP451" s="41"/>
      <c r="AQ451" s="38"/>
      <c r="AR451" s="38"/>
      <c r="AS451" s="38"/>
      <c r="AT451" s="38"/>
      <c r="AU451" s="38"/>
      <c r="AV451" s="38"/>
      <c r="AW451" s="38" t="s">
        <v>265</v>
      </c>
      <c r="AX451" s="38" t="s">
        <v>265</v>
      </c>
      <c r="AY451" s="38" t="s">
        <v>266</v>
      </c>
      <c r="AZ451" s="38" t="s">
        <v>271</v>
      </c>
      <c r="BA451" s="38"/>
      <c r="BB451" s="38"/>
      <c r="BC451" s="38"/>
      <c r="BD451" s="38" t="s">
        <v>266</v>
      </c>
      <c r="BE451" s="59" t="s">
        <v>267</v>
      </c>
    </row>
    <row r="452" spans="1:57" s="48" customFormat="1" ht="16.5" customHeight="1" x14ac:dyDescent="0.25">
      <c r="A452" s="32">
        <v>455</v>
      </c>
      <c r="B452" s="42">
        <v>1215003</v>
      </c>
      <c r="C452" s="43" t="s">
        <v>316</v>
      </c>
      <c r="D452" s="43" t="s">
        <v>370</v>
      </c>
      <c r="E452" s="43" t="s">
        <v>354</v>
      </c>
      <c r="F452" s="23"/>
      <c r="G452" s="43" t="s">
        <v>1089</v>
      </c>
      <c r="H452" s="23" t="str">
        <f>VLOOKUP(G452,Sheet1!$A$22:$B$35,2)</f>
        <v>QT Mạng máy tính</v>
      </c>
      <c r="I452" s="42" t="s">
        <v>190</v>
      </c>
      <c r="J452" s="43" t="s">
        <v>192</v>
      </c>
      <c r="K452" s="33" t="b">
        <f>IF(AND(J452="Nữ",OR(N452="Khá",N452="Giỏi")),"học bổng")</f>
        <v>0</v>
      </c>
      <c r="L452" s="42">
        <v>1994</v>
      </c>
      <c r="M452" s="23">
        <f t="shared" si="7"/>
        <v>24</v>
      </c>
      <c r="N452" s="43" t="s">
        <v>279</v>
      </c>
      <c r="O452" s="34" t="s">
        <v>196</v>
      </c>
      <c r="P452" s="44"/>
      <c r="Q452" s="44"/>
      <c r="R452" s="44"/>
      <c r="S452" s="43" t="s">
        <v>208</v>
      </c>
      <c r="T452" s="43"/>
      <c r="U452" s="43"/>
      <c r="V452" s="43"/>
      <c r="W452" s="32" t="e">
        <v>#N/A</v>
      </c>
      <c r="X452" s="43"/>
      <c r="Y452" s="43"/>
      <c r="Z452" s="43"/>
      <c r="AA452" s="43"/>
      <c r="AB452" s="43"/>
      <c r="AC452" s="43"/>
      <c r="AD452" s="43"/>
      <c r="AE452" s="43"/>
      <c r="AF452" s="43"/>
      <c r="AG452" s="43"/>
      <c r="AH452" s="43"/>
      <c r="AI452" s="43"/>
      <c r="AJ452" s="43"/>
      <c r="AK452" s="43"/>
      <c r="AL452" s="43"/>
      <c r="AM452" s="43"/>
      <c r="AN452" s="45"/>
      <c r="AO452" s="45"/>
      <c r="AP452" s="45"/>
      <c r="AQ452" s="43"/>
      <c r="AR452" s="43"/>
      <c r="AS452" s="43"/>
      <c r="AT452" s="43"/>
      <c r="AU452" s="43"/>
      <c r="AV452" s="43"/>
      <c r="AW452" s="43"/>
      <c r="AX452" s="43"/>
      <c r="AY452" s="43"/>
      <c r="AZ452" s="43"/>
      <c r="BA452" s="43"/>
      <c r="BB452" s="43"/>
      <c r="BC452" s="43"/>
      <c r="BD452" s="43" t="s">
        <v>269</v>
      </c>
      <c r="BE452" s="60" t="s">
        <v>268</v>
      </c>
    </row>
    <row r="453" spans="1:57" ht="16.5" customHeight="1" x14ac:dyDescent="0.25">
      <c r="A453" s="32">
        <v>456</v>
      </c>
      <c r="B453" s="37">
        <v>1215002</v>
      </c>
      <c r="C453" s="39" t="s">
        <v>441</v>
      </c>
      <c r="D453" s="39" t="s">
        <v>407</v>
      </c>
      <c r="E453" s="39" t="s">
        <v>928</v>
      </c>
      <c r="F453" s="23"/>
      <c r="G453" s="39" t="s">
        <v>1089</v>
      </c>
      <c r="H453" s="23" t="str">
        <f>VLOOKUP(G453,Sheet1!$A$22:$B$35,2)</f>
        <v>QT Mạng máy tính</v>
      </c>
      <c r="I453" s="37" t="s">
        <v>190</v>
      </c>
      <c r="J453" s="39" t="s">
        <v>192</v>
      </c>
      <c r="K453" s="33" t="b">
        <f>IF(AND(J453="Nữ",OR(N453="Khá",N453="Giỏi")),"học bổng")</f>
        <v>0</v>
      </c>
      <c r="L453" s="37">
        <v>1989</v>
      </c>
      <c r="M453" s="23">
        <f t="shared" si="7"/>
        <v>29</v>
      </c>
      <c r="N453" s="39" t="s">
        <v>279</v>
      </c>
      <c r="O453" s="34" t="s">
        <v>199</v>
      </c>
      <c r="P453" s="40"/>
      <c r="Q453" s="40"/>
      <c r="R453" s="40"/>
      <c r="S453" s="38"/>
      <c r="T453" s="38"/>
      <c r="U453" s="38"/>
      <c r="V453" s="38"/>
      <c r="W453" s="32" t="e">
        <v>#N/A</v>
      </c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/>
      <c r="AL453" s="38" t="s">
        <v>243</v>
      </c>
      <c r="AM453" s="38" t="s">
        <v>107</v>
      </c>
      <c r="AN453" s="41" t="s">
        <v>246</v>
      </c>
      <c r="AO453" s="41" t="s">
        <v>247</v>
      </c>
      <c r="AP453" s="41" t="s">
        <v>250</v>
      </c>
      <c r="AQ453" s="38"/>
      <c r="AR453" s="38"/>
      <c r="AS453" s="38"/>
      <c r="AT453" s="38"/>
      <c r="AU453" s="38"/>
      <c r="AV453" s="38"/>
      <c r="AW453" s="38" t="s">
        <v>267</v>
      </c>
      <c r="AX453" s="38" t="s">
        <v>266</v>
      </c>
      <c r="AY453" s="38" t="s">
        <v>267</v>
      </c>
      <c r="AZ453" s="38" t="s">
        <v>273</v>
      </c>
      <c r="BA453" s="38"/>
      <c r="BB453" s="38"/>
      <c r="BC453" s="38"/>
      <c r="BD453" s="38" t="s">
        <v>267</v>
      </c>
      <c r="BE453" s="59" t="s">
        <v>267</v>
      </c>
    </row>
    <row r="454" spans="1:57" ht="16.5" customHeight="1" x14ac:dyDescent="0.25">
      <c r="A454" s="32">
        <v>457</v>
      </c>
      <c r="B454" s="37">
        <v>1215006</v>
      </c>
      <c r="C454" s="39" t="s">
        <v>343</v>
      </c>
      <c r="D454" s="39" t="s">
        <v>366</v>
      </c>
      <c r="E454" s="39" t="s">
        <v>192</v>
      </c>
      <c r="F454" s="23"/>
      <c r="G454" s="39" t="s">
        <v>1089</v>
      </c>
      <c r="H454" s="23" t="str">
        <f>VLOOKUP(G454,Sheet1!$A$22:$B$35,2)</f>
        <v>QT Mạng máy tính</v>
      </c>
      <c r="I454" s="37" t="s">
        <v>190</v>
      </c>
      <c r="J454" s="39" t="s">
        <v>192</v>
      </c>
      <c r="K454" s="33" t="b">
        <f>IF(AND(J454="Nữ",OR(N454="Khá",N454="Giỏi")),"học bổng")</f>
        <v>0</v>
      </c>
      <c r="L454" s="37">
        <v>1992</v>
      </c>
      <c r="M454" s="23">
        <f t="shared" si="7"/>
        <v>26</v>
      </c>
      <c r="N454" s="39" t="s">
        <v>281</v>
      </c>
      <c r="O454" s="34" t="s">
        <v>195</v>
      </c>
      <c r="P454" s="40"/>
      <c r="Q454" s="40"/>
      <c r="R454" s="40"/>
      <c r="S454" s="38" t="s">
        <v>206</v>
      </c>
      <c r="T454" s="38"/>
      <c r="U454" s="38">
        <v>40</v>
      </c>
      <c r="V454" s="38" t="s">
        <v>91</v>
      </c>
      <c r="W454" s="32" t="s">
        <v>1113</v>
      </c>
      <c r="X454" s="38"/>
      <c r="Y454" s="38" t="s">
        <v>217</v>
      </c>
      <c r="Z454" s="38" t="s">
        <v>213</v>
      </c>
      <c r="AA454" s="38" t="s">
        <v>296</v>
      </c>
      <c r="AB454" s="38"/>
      <c r="AC454" s="38" t="s">
        <v>93</v>
      </c>
      <c r="AD454" s="38" t="s">
        <v>99</v>
      </c>
      <c r="AE454" s="38" t="s">
        <v>235</v>
      </c>
      <c r="AF454" s="38"/>
      <c r="AG454" s="38" t="s">
        <v>229</v>
      </c>
      <c r="AH454" s="38"/>
      <c r="AI454" s="38" t="s">
        <v>235</v>
      </c>
      <c r="AJ454" s="38"/>
      <c r="AK454" s="38"/>
      <c r="AL454" s="38"/>
      <c r="AM454" s="38"/>
      <c r="AN454" s="41"/>
      <c r="AO454" s="41"/>
      <c r="AP454" s="41"/>
      <c r="AQ454" s="38"/>
      <c r="AR454" s="38"/>
      <c r="AS454" s="38"/>
      <c r="AT454" s="38"/>
      <c r="AU454" s="38"/>
      <c r="AV454" s="38"/>
      <c r="AW454" s="38" t="s">
        <v>266</v>
      </c>
      <c r="AX454" s="38" t="s">
        <v>266</v>
      </c>
      <c r="AY454" s="38" t="s">
        <v>266</v>
      </c>
      <c r="AZ454" s="38" t="s">
        <v>271</v>
      </c>
      <c r="BA454" s="38"/>
      <c r="BB454" s="38"/>
      <c r="BC454" s="38"/>
      <c r="BD454" s="38" t="s">
        <v>265</v>
      </c>
      <c r="BE454" s="59" t="s">
        <v>265</v>
      </c>
    </row>
    <row r="455" spans="1:57" ht="16.5" customHeight="1" x14ac:dyDescent="0.25">
      <c r="A455" s="32">
        <v>458</v>
      </c>
      <c r="B455" s="37">
        <v>1215009</v>
      </c>
      <c r="C455" s="39" t="s">
        <v>895</v>
      </c>
      <c r="D455" s="39" t="s">
        <v>570</v>
      </c>
      <c r="E455" s="39" t="s">
        <v>326</v>
      </c>
      <c r="F455" s="23"/>
      <c r="G455" s="39" t="s">
        <v>1089</v>
      </c>
      <c r="H455" s="23" t="str">
        <f>VLOOKUP(G455,Sheet1!$A$22:$B$35,2)</f>
        <v>QT Mạng máy tính</v>
      </c>
      <c r="I455" s="37" t="s">
        <v>190</v>
      </c>
      <c r="J455" s="39" t="s">
        <v>192</v>
      </c>
      <c r="K455" s="33" t="b">
        <f>IF(AND(J455="Nữ",OR(N455="Khá",N455="Giỏi")),"học bổng")</f>
        <v>0</v>
      </c>
      <c r="L455" s="37">
        <v>1993</v>
      </c>
      <c r="M455" s="23">
        <f t="shared" si="7"/>
        <v>25</v>
      </c>
      <c r="N455" s="39" t="s">
        <v>280</v>
      </c>
      <c r="O455" s="34" t="s">
        <v>195</v>
      </c>
      <c r="P455" s="40"/>
      <c r="Q455" s="40"/>
      <c r="R455" s="40"/>
      <c r="S455" s="38" t="s">
        <v>206</v>
      </c>
      <c r="T455" s="38"/>
      <c r="U455" s="38">
        <v>40</v>
      </c>
      <c r="V455" s="38" t="s">
        <v>92</v>
      </c>
      <c r="W455" s="32" t="s">
        <v>1118</v>
      </c>
      <c r="X455" s="38"/>
      <c r="Y455" s="38" t="s">
        <v>217</v>
      </c>
      <c r="Z455" s="38" t="s">
        <v>217</v>
      </c>
      <c r="AA455" s="38" t="s">
        <v>297</v>
      </c>
      <c r="AB455" s="38"/>
      <c r="AC455" s="38" t="s">
        <v>93</v>
      </c>
      <c r="AD455" s="38" t="s">
        <v>99</v>
      </c>
      <c r="AE455" s="38" t="s">
        <v>235</v>
      </c>
      <c r="AF455" s="38"/>
      <c r="AG455" s="38" t="s">
        <v>229</v>
      </c>
      <c r="AH455" s="38"/>
      <c r="AI455" s="38" t="s">
        <v>235</v>
      </c>
      <c r="AJ455" s="38"/>
      <c r="AK455" s="38"/>
      <c r="AL455" s="38"/>
      <c r="AM455" s="38"/>
      <c r="AN455" s="41"/>
      <c r="AO455" s="41"/>
      <c r="AP455" s="41"/>
      <c r="AQ455" s="38"/>
      <c r="AR455" s="38"/>
      <c r="AS455" s="38"/>
      <c r="AT455" s="38"/>
      <c r="AU455" s="38"/>
      <c r="AV455" s="38"/>
      <c r="AW455" s="38" t="s">
        <v>266</v>
      </c>
      <c r="AX455" s="38" t="s">
        <v>265</v>
      </c>
      <c r="AY455" s="38" t="s">
        <v>266</v>
      </c>
      <c r="AZ455" s="38" t="s">
        <v>271</v>
      </c>
      <c r="BA455" s="38"/>
      <c r="BB455" s="38"/>
      <c r="BC455" s="38"/>
      <c r="BD455" s="38" t="s">
        <v>266</v>
      </c>
      <c r="BE455" s="59" t="s">
        <v>266</v>
      </c>
    </row>
    <row r="456" spans="1:57" ht="16.5" customHeight="1" x14ac:dyDescent="0.25">
      <c r="A456" s="32">
        <v>459</v>
      </c>
      <c r="B456" s="37">
        <v>1215015</v>
      </c>
      <c r="C456" s="39" t="s">
        <v>343</v>
      </c>
      <c r="D456" s="39" t="s">
        <v>1090</v>
      </c>
      <c r="E456" s="39" t="s">
        <v>886</v>
      </c>
      <c r="F456" s="23"/>
      <c r="G456" s="39" t="s">
        <v>1089</v>
      </c>
      <c r="H456" s="23" t="str">
        <f>VLOOKUP(G456,Sheet1!$A$22:$B$35,2)</f>
        <v>QT Mạng máy tính</v>
      </c>
      <c r="I456" s="37" t="s">
        <v>190</v>
      </c>
      <c r="J456" s="39" t="s">
        <v>192</v>
      </c>
      <c r="K456" s="33" t="b">
        <f>IF(AND(J456="Nữ",OR(N456="Khá",N456="Giỏi")),"học bổng")</f>
        <v>0</v>
      </c>
      <c r="L456" s="37">
        <v>1991</v>
      </c>
      <c r="M456" s="23">
        <f t="shared" si="7"/>
        <v>27</v>
      </c>
      <c r="N456" s="39" t="s">
        <v>281</v>
      </c>
      <c r="O456" s="34" t="s">
        <v>195</v>
      </c>
      <c r="P456" s="40"/>
      <c r="Q456" s="40"/>
      <c r="R456" s="40"/>
      <c r="S456" s="38" t="s">
        <v>206</v>
      </c>
      <c r="T456" s="38"/>
      <c r="U456" s="38">
        <v>40</v>
      </c>
      <c r="V456" s="38" t="s">
        <v>90</v>
      </c>
      <c r="W456" s="32" t="s">
        <v>1113</v>
      </c>
      <c r="X456" s="38"/>
      <c r="Y456" s="38" t="s">
        <v>217</v>
      </c>
      <c r="Z456" s="38" t="s">
        <v>217</v>
      </c>
      <c r="AA456" s="38" t="s">
        <v>296</v>
      </c>
      <c r="AB456" s="38"/>
      <c r="AC456" s="38" t="s">
        <v>184</v>
      </c>
      <c r="AD456" s="38" t="s">
        <v>99</v>
      </c>
      <c r="AE456" s="38" t="s">
        <v>235</v>
      </c>
      <c r="AF456" s="38"/>
      <c r="AG456" s="38" t="s">
        <v>229</v>
      </c>
      <c r="AH456" s="38"/>
      <c r="AI456" s="38" t="s">
        <v>235</v>
      </c>
      <c r="AJ456" s="38"/>
      <c r="AK456" s="38"/>
      <c r="AL456" s="38"/>
      <c r="AM456" s="38"/>
      <c r="AN456" s="41"/>
      <c r="AO456" s="41"/>
      <c r="AP456" s="41"/>
      <c r="AQ456" s="38"/>
      <c r="AR456" s="38"/>
      <c r="AS456" s="38"/>
      <c r="AT456" s="38"/>
      <c r="AU456" s="38"/>
      <c r="AV456" s="38"/>
      <c r="AW456" s="38" t="s">
        <v>266</v>
      </c>
      <c r="AX456" s="38" t="s">
        <v>266</v>
      </c>
      <c r="AY456" s="38" t="s">
        <v>266</v>
      </c>
      <c r="AZ456" s="38" t="s">
        <v>270</v>
      </c>
      <c r="BA456" s="38"/>
      <c r="BB456" s="38"/>
      <c r="BC456" s="38"/>
      <c r="BD456" s="38" t="s">
        <v>266</v>
      </c>
      <c r="BE456" s="59" t="s">
        <v>266</v>
      </c>
    </row>
    <row r="457" spans="1:57" ht="16.5" customHeight="1" x14ac:dyDescent="0.25">
      <c r="A457" s="32">
        <v>460</v>
      </c>
      <c r="B457" s="37">
        <v>1215016</v>
      </c>
      <c r="C457" s="39" t="s">
        <v>1091</v>
      </c>
      <c r="D457" s="39" t="s">
        <v>308</v>
      </c>
      <c r="E457" s="39" t="s">
        <v>400</v>
      </c>
      <c r="F457" s="23"/>
      <c r="G457" s="39" t="s">
        <v>1089</v>
      </c>
      <c r="H457" s="23" t="str">
        <f>VLOOKUP(G457,Sheet1!$A$22:$B$35,2)</f>
        <v>QT Mạng máy tính</v>
      </c>
      <c r="I457" s="37" t="s">
        <v>190</v>
      </c>
      <c r="J457" s="39" t="s">
        <v>192</v>
      </c>
      <c r="K457" s="33" t="b">
        <f>IF(AND(J457="Nữ",OR(N457="Khá",N457="Giỏi")),"học bổng")</f>
        <v>0</v>
      </c>
      <c r="L457" s="37">
        <v>1994</v>
      </c>
      <c r="M457" s="23">
        <f t="shared" si="7"/>
        <v>24</v>
      </c>
      <c r="N457" s="39" t="s">
        <v>280</v>
      </c>
      <c r="O457" s="34" t="s">
        <v>195</v>
      </c>
      <c r="P457" s="40"/>
      <c r="Q457" s="40"/>
      <c r="R457" s="40"/>
      <c r="S457" s="38" t="s">
        <v>206</v>
      </c>
      <c r="T457" s="38"/>
      <c r="U457" s="38">
        <v>40</v>
      </c>
      <c r="V457" s="38" t="s">
        <v>92</v>
      </c>
      <c r="W457" s="32" t="s">
        <v>1118</v>
      </c>
      <c r="X457" s="38"/>
      <c r="Y457" s="38" t="s">
        <v>217</v>
      </c>
      <c r="Z457" s="38" t="s">
        <v>217</v>
      </c>
      <c r="AA457" s="38" t="s">
        <v>296</v>
      </c>
      <c r="AB457" s="38"/>
      <c r="AC457" s="38" t="s">
        <v>93</v>
      </c>
      <c r="AD457" s="38" t="s">
        <v>99</v>
      </c>
      <c r="AE457" s="38" t="s">
        <v>235</v>
      </c>
      <c r="AF457" s="38"/>
      <c r="AG457" s="38" t="s">
        <v>330</v>
      </c>
      <c r="AH457" s="38" t="s">
        <v>860</v>
      </c>
      <c r="AI457" s="38" t="s">
        <v>235</v>
      </c>
      <c r="AJ457" s="38"/>
      <c r="AK457" s="38"/>
      <c r="AL457" s="38"/>
      <c r="AM457" s="38"/>
      <c r="AN457" s="41"/>
      <c r="AO457" s="41"/>
      <c r="AP457" s="41"/>
      <c r="AQ457" s="38"/>
      <c r="AR457" s="38"/>
      <c r="AS457" s="38"/>
      <c r="AT457" s="38"/>
      <c r="AU457" s="38"/>
      <c r="AV457" s="38"/>
      <c r="AW457" s="38" t="s">
        <v>266</v>
      </c>
      <c r="AX457" s="38" t="s">
        <v>266</v>
      </c>
      <c r="AY457" s="38" t="s">
        <v>266</v>
      </c>
      <c r="AZ457" s="38" t="s">
        <v>271</v>
      </c>
      <c r="BA457" s="38"/>
      <c r="BB457" s="38"/>
      <c r="BC457" s="38"/>
      <c r="BD457" s="38" t="s">
        <v>265</v>
      </c>
      <c r="BE457" s="59" t="s">
        <v>266</v>
      </c>
    </row>
    <row r="458" spans="1:57" ht="16.5" customHeight="1" x14ac:dyDescent="0.25">
      <c r="A458" s="32">
        <v>461</v>
      </c>
      <c r="B458" s="37">
        <v>1215018</v>
      </c>
      <c r="C458" s="39" t="s">
        <v>936</v>
      </c>
      <c r="D458" s="39" t="s">
        <v>308</v>
      </c>
      <c r="E458" s="39" t="s">
        <v>923</v>
      </c>
      <c r="F458" s="23"/>
      <c r="G458" s="39" t="s">
        <v>1089</v>
      </c>
      <c r="H458" s="23" t="str">
        <f>VLOOKUP(G458,Sheet1!$A$22:$B$35,2)</f>
        <v>QT Mạng máy tính</v>
      </c>
      <c r="I458" s="37" t="s">
        <v>190</v>
      </c>
      <c r="J458" s="39" t="s">
        <v>192</v>
      </c>
      <c r="K458" s="33" t="b">
        <f>IF(AND(J458="Nữ",OR(N458="Khá",N458="Giỏi")),"học bổng")</f>
        <v>0</v>
      </c>
      <c r="L458" s="37">
        <v>1992</v>
      </c>
      <c r="M458" s="23">
        <f t="shared" si="7"/>
        <v>26</v>
      </c>
      <c r="N458" s="39" t="s">
        <v>280</v>
      </c>
      <c r="O458" s="34" t="s">
        <v>199</v>
      </c>
      <c r="P458" s="40"/>
      <c r="Q458" s="40"/>
      <c r="R458" s="40"/>
      <c r="S458" s="38"/>
      <c r="T458" s="38"/>
      <c r="U458" s="38"/>
      <c r="V458" s="38"/>
      <c r="W458" s="32" t="e">
        <v>#N/A</v>
      </c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/>
      <c r="AL458" s="38" t="s">
        <v>242</v>
      </c>
      <c r="AM458" s="38" t="s">
        <v>251</v>
      </c>
      <c r="AN458" s="41" t="s">
        <v>245</v>
      </c>
      <c r="AO458" s="41" t="s">
        <v>247</v>
      </c>
      <c r="AP458" s="41" t="s">
        <v>250</v>
      </c>
      <c r="AQ458" s="38"/>
      <c r="AR458" s="38"/>
      <c r="AS458" s="38"/>
      <c r="AT458" s="38"/>
      <c r="AU458" s="38"/>
      <c r="AV458" s="38"/>
      <c r="AW458" s="38" t="s">
        <v>266</v>
      </c>
      <c r="AX458" s="38" t="s">
        <v>266</v>
      </c>
      <c r="AY458" s="38" t="s">
        <v>266</v>
      </c>
      <c r="AZ458" s="38" t="s">
        <v>271</v>
      </c>
      <c r="BA458" s="38"/>
      <c r="BB458" s="38"/>
      <c r="BC458" s="38"/>
      <c r="BD458" s="38" t="s">
        <v>265</v>
      </c>
      <c r="BE458" s="59" t="s">
        <v>265</v>
      </c>
    </row>
    <row r="459" spans="1:57" ht="16.5" customHeight="1" x14ac:dyDescent="0.25">
      <c r="A459" s="32">
        <v>462</v>
      </c>
      <c r="B459" s="37">
        <v>1115012</v>
      </c>
      <c r="C459" s="39" t="s">
        <v>343</v>
      </c>
      <c r="D459" s="39" t="s">
        <v>844</v>
      </c>
      <c r="E459" s="39" t="s">
        <v>439</v>
      </c>
      <c r="F459" s="23"/>
      <c r="G459" s="39" t="s">
        <v>1089</v>
      </c>
      <c r="H459" s="23" t="str">
        <f>VLOOKUP(G459,Sheet1!$A$22:$B$35,2)</f>
        <v>QT Mạng máy tính</v>
      </c>
      <c r="I459" s="37" t="s">
        <v>190</v>
      </c>
      <c r="J459" s="39" t="s">
        <v>192</v>
      </c>
      <c r="K459" s="33" t="b">
        <f>IF(AND(J459="Nữ",OR(N459="Khá",N459="Giỏi")),"học bổng")</f>
        <v>0</v>
      </c>
      <c r="L459" s="37">
        <v>1993</v>
      </c>
      <c r="M459" s="23">
        <f t="shared" si="7"/>
        <v>25</v>
      </c>
      <c r="N459" s="39" t="s">
        <v>280</v>
      </c>
      <c r="O459" s="34" t="s">
        <v>195</v>
      </c>
      <c r="P459" s="40"/>
      <c r="Q459" s="40"/>
      <c r="R459" s="40"/>
      <c r="S459" s="38" t="s">
        <v>206</v>
      </c>
      <c r="T459" s="38"/>
      <c r="U459" s="38">
        <v>40</v>
      </c>
      <c r="V459" s="38" t="s">
        <v>92</v>
      </c>
      <c r="W459" s="32" t="s">
        <v>1118</v>
      </c>
      <c r="X459" s="38"/>
      <c r="Y459" s="38" t="s">
        <v>217</v>
      </c>
      <c r="Z459" s="38" t="s">
        <v>213</v>
      </c>
      <c r="AA459" s="38" t="s">
        <v>296</v>
      </c>
      <c r="AB459" s="38"/>
      <c r="AC459" s="38" t="s">
        <v>184</v>
      </c>
      <c r="AD459" s="38" t="s">
        <v>99</v>
      </c>
      <c r="AE459" s="38" t="s">
        <v>235</v>
      </c>
      <c r="AF459" s="38"/>
      <c r="AG459" s="38" t="s">
        <v>229</v>
      </c>
      <c r="AH459" s="38"/>
      <c r="AI459" s="38" t="s">
        <v>235</v>
      </c>
      <c r="AJ459" s="38"/>
      <c r="AK459" s="38"/>
      <c r="AL459" s="38"/>
      <c r="AM459" s="38"/>
      <c r="AN459" s="41"/>
      <c r="AO459" s="41"/>
      <c r="AP459" s="41"/>
      <c r="AQ459" s="38"/>
      <c r="AR459" s="38"/>
      <c r="AS459" s="38"/>
      <c r="AT459" s="38"/>
      <c r="AU459" s="38"/>
      <c r="AV459" s="38"/>
      <c r="AW459" s="38" t="s">
        <v>266</v>
      </c>
      <c r="AX459" s="38" t="s">
        <v>265</v>
      </c>
      <c r="AY459" s="38" t="s">
        <v>265</v>
      </c>
      <c r="AZ459" s="38" t="s">
        <v>271</v>
      </c>
      <c r="BA459" s="38"/>
      <c r="BB459" s="38"/>
      <c r="BC459" s="38"/>
      <c r="BD459" s="38" t="s">
        <v>265</v>
      </c>
      <c r="BE459" s="59" t="s">
        <v>265</v>
      </c>
    </row>
    <row r="460" spans="1:57" ht="16.5" customHeight="1" x14ac:dyDescent="0.25">
      <c r="A460" s="32">
        <v>463</v>
      </c>
      <c r="B460" s="37">
        <v>1215020</v>
      </c>
      <c r="C460" s="39" t="s">
        <v>441</v>
      </c>
      <c r="D460" s="39" t="s">
        <v>348</v>
      </c>
      <c r="E460" s="39" t="s">
        <v>875</v>
      </c>
      <c r="F460" s="23"/>
      <c r="G460" s="39" t="s">
        <v>1089</v>
      </c>
      <c r="H460" s="23" t="str">
        <f>VLOOKUP(G460,Sheet1!$A$22:$B$35,2)</f>
        <v>QT Mạng máy tính</v>
      </c>
      <c r="I460" s="37" t="s">
        <v>190</v>
      </c>
      <c r="J460" s="39" t="s">
        <v>192</v>
      </c>
      <c r="K460" s="33" t="b">
        <f>IF(AND(J460="Nữ",OR(N460="Khá",N460="Giỏi")),"học bổng")</f>
        <v>0</v>
      </c>
      <c r="L460" s="37">
        <v>1994</v>
      </c>
      <c r="M460" s="23">
        <f t="shared" si="7"/>
        <v>24</v>
      </c>
      <c r="N460" s="39" t="s">
        <v>280</v>
      </c>
      <c r="O460" s="34" t="s">
        <v>195</v>
      </c>
      <c r="P460" s="40"/>
      <c r="Q460" s="40"/>
      <c r="R460" s="40"/>
      <c r="S460" s="38" t="s">
        <v>206</v>
      </c>
      <c r="T460" s="38"/>
      <c r="U460" s="38">
        <v>40</v>
      </c>
      <c r="V460" s="38" t="s">
        <v>92</v>
      </c>
      <c r="W460" s="32" t="s">
        <v>1118</v>
      </c>
      <c r="X460" s="38"/>
      <c r="Y460" s="38" t="s">
        <v>217</v>
      </c>
      <c r="Z460" s="38" t="s">
        <v>217</v>
      </c>
      <c r="AA460" s="38" t="s">
        <v>297</v>
      </c>
      <c r="AB460" s="38"/>
      <c r="AC460" s="38" t="s">
        <v>184</v>
      </c>
      <c r="AD460" s="38" t="s">
        <v>99</v>
      </c>
      <c r="AE460" s="38" t="s">
        <v>235</v>
      </c>
      <c r="AF460" s="38"/>
      <c r="AG460" s="38" t="s">
        <v>229</v>
      </c>
      <c r="AH460" s="38"/>
      <c r="AI460" s="38" t="s">
        <v>235</v>
      </c>
      <c r="AJ460" s="38"/>
      <c r="AK460" s="38"/>
      <c r="AL460" s="38"/>
      <c r="AM460" s="38"/>
      <c r="AN460" s="41"/>
      <c r="AO460" s="41"/>
      <c r="AP460" s="41"/>
      <c r="AQ460" s="38"/>
      <c r="AR460" s="38"/>
      <c r="AS460" s="38"/>
      <c r="AT460" s="38"/>
      <c r="AU460" s="38"/>
      <c r="AV460" s="38"/>
      <c r="AW460" s="38" t="s">
        <v>266</v>
      </c>
      <c r="AX460" s="38" t="s">
        <v>266</v>
      </c>
      <c r="AY460" s="38" t="s">
        <v>266</v>
      </c>
      <c r="AZ460" s="38" t="s">
        <v>271</v>
      </c>
      <c r="BA460" s="38" t="s">
        <v>272</v>
      </c>
      <c r="BB460" s="38"/>
      <c r="BC460" s="38"/>
      <c r="BD460" s="38" t="s">
        <v>266</v>
      </c>
      <c r="BE460" s="59" t="s">
        <v>266</v>
      </c>
    </row>
    <row r="461" spans="1:57" ht="16.5" customHeight="1" x14ac:dyDescent="0.25">
      <c r="A461" s="32">
        <v>464</v>
      </c>
      <c r="B461" s="37">
        <v>1216002</v>
      </c>
      <c r="C461" s="39" t="s">
        <v>441</v>
      </c>
      <c r="D461" s="39" t="s">
        <v>457</v>
      </c>
      <c r="E461" s="39" t="s">
        <v>1009</v>
      </c>
      <c r="F461" s="23"/>
      <c r="G461" s="39" t="s">
        <v>1092</v>
      </c>
      <c r="H461" s="23" t="str">
        <f>VLOOKUP(G461,Sheet1!$A$22:$B$35,2)</f>
        <v>Ứng dụng phần mềm</v>
      </c>
      <c r="I461" s="37" t="s">
        <v>190</v>
      </c>
      <c r="J461" s="39" t="s">
        <v>192</v>
      </c>
      <c r="K461" s="33" t="b">
        <f>IF(AND(J461="Nữ",OR(N461="Khá",N461="Giỏi")),"học bổng")</f>
        <v>0</v>
      </c>
      <c r="L461" s="37">
        <v>1991</v>
      </c>
      <c r="M461" s="23">
        <f t="shared" si="7"/>
        <v>27</v>
      </c>
      <c r="N461" s="39" t="s">
        <v>280</v>
      </c>
      <c r="O461" s="34" t="s">
        <v>195</v>
      </c>
      <c r="P461" s="40"/>
      <c r="Q461" s="40"/>
      <c r="R461" s="40"/>
      <c r="S461" s="38" t="s">
        <v>206</v>
      </c>
      <c r="T461" s="38"/>
      <c r="U461" s="38">
        <v>40</v>
      </c>
      <c r="V461" s="38" t="s">
        <v>92</v>
      </c>
      <c r="W461" s="32" t="s">
        <v>1118</v>
      </c>
      <c r="X461" s="38"/>
      <c r="Y461" s="38" t="s">
        <v>217</v>
      </c>
      <c r="Z461" s="38" t="s">
        <v>217</v>
      </c>
      <c r="AA461" s="38" t="s">
        <v>296</v>
      </c>
      <c r="AB461" s="38"/>
      <c r="AC461" s="38" t="s">
        <v>186</v>
      </c>
      <c r="AD461" s="38" t="s">
        <v>100</v>
      </c>
      <c r="AE461" s="38" t="s">
        <v>235</v>
      </c>
      <c r="AF461" s="38"/>
      <c r="AG461" s="38" t="s">
        <v>229</v>
      </c>
      <c r="AH461" s="38"/>
      <c r="AI461" s="38" t="s">
        <v>235</v>
      </c>
      <c r="AJ461" s="38"/>
      <c r="AK461" s="38"/>
      <c r="AL461" s="38"/>
      <c r="AM461" s="38"/>
      <c r="AN461" s="41"/>
      <c r="AO461" s="41"/>
      <c r="AP461" s="41"/>
      <c r="AQ461" s="38"/>
      <c r="AR461" s="38"/>
      <c r="AS461" s="38"/>
      <c r="AT461" s="38"/>
      <c r="AU461" s="38"/>
      <c r="AV461" s="38"/>
      <c r="AW461" s="38" t="s">
        <v>265</v>
      </c>
      <c r="AX461" s="38" t="s">
        <v>265</v>
      </c>
      <c r="AY461" s="38" t="s">
        <v>266</v>
      </c>
      <c r="AZ461" s="38" t="s">
        <v>271</v>
      </c>
      <c r="BA461" s="38"/>
      <c r="BB461" s="38"/>
      <c r="BC461" s="38"/>
      <c r="BD461" s="38" t="s">
        <v>265</v>
      </c>
      <c r="BE461" s="59" t="s">
        <v>266</v>
      </c>
    </row>
    <row r="462" spans="1:57" ht="16.5" customHeight="1" x14ac:dyDescent="0.25">
      <c r="A462" s="32">
        <v>465</v>
      </c>
      <c r="B462" s="37">
        <v>1216104</v>
      </c>
      <c r="C462" s="39" t="s">
        <v>305</v>
      </c>
      <c r="D462" s="39" t="s">
        <v>1093</v>
      </c>
      <c r="E462" s="39" t="s">
        <v>336</v>
      </c>
      <c r="F462" s="23"/>
      <c r="G462" s="39" t="s">
        <v>1092</v>
      </c>
      <c r="H462" s="23" t="str">
        <f>VLOOKUP(G462,Sheet1!$A$22:$B$35,2)</f>
        <v>Ứng dụng phần mềm</v>
      </c>
      <c r="I462" s="37" t="s">
        <v>190</v>
      </c>
      <c r="J462" s="39" t="s">
        <v>192</v>
      </c>
      <c r="K462" s="33" t="b">
        <f>IF(AND(J462="Nữ",OR(N462="Khá",N462="Giỏi")),"học bổng")</f>
        <v>0</v>
      </c>
      <c r="L462" s="37">
        <v>1993</v>
      </c>
      <c r="M462" s="23">
        <f t="shared" si="7"/>
        <v>25</v>
      </c>
      <c r="N462" s="39" t="s">
        <v>279</v>
      </c>
      <c r="O462" s="34" t="s">
        <v>195</v>
      </c>
      <c r="P462" s="40"/>
      <c r="Q462" s="40"/>
      <c r="R462" s="40"/>
      <c r="S462" s="38" t="s">
        <v>206</v>
      </c>
      <c r="T462" s="38"/>
      <c r="U462" s="38">
        <v>40</v>
      </c>
      <c r="V462" s="38" t="s">
        <v>92</v>
      </c>
      <c r="W462" s="32" t="s">
        <v>1118</v>
      </c>
      <c r="X462" s="38"/>
      <c r="Y462" s="38" t="s">
        <v>217</v>
      </c>
      <c r="Z462" s="38" t="s">
        <v>217</v>
      </c>
      <c r="AA462" s="38" t="s">
        <v>297</v>
      </c>
      <c r="AB462" s="38"/>
      <c r="AC462" s="38" t="s">
        <v>184</v>
      </c>
      <c r="AD462" s="38" t="s">
        <v>100</v>
      </c>
      <c r="AE462" s="38" t="s">
        <v>235</v>
      </c>
      <c r="AF462" s="38"/>
      <c r="AG462" s="38" t="s">
        <v>228</v>
      </c>
      <c r="AH462" s="38"/>
      <c r="AI462" s="38" t="s">
        <v>235</v>
      </c>
      <c r="AJ462" s="38"/>
      <c r="AK462" s="38"/>
      <c r="AL462" s="38"/>
      <c r="AM462" s="38"/>
      <c r="AN462" s="41"/>
      <c r="AO462" s="41"/>
      <c r="AP462" s="41"/>
      <c r="AQ462" s="38"/>
      <c r="AR462" s="38"/>
      <c r="AS462" s="38"/>
      <c r="AT462" s="38"/>
      <c r="AU462" s="38"/>
      <c r="AV462" s="38"/>
      <c r="AW462" s="38" t="s">
        <v>266</v>
      </c>
      <c r="AX462" s="38" t="s">
        <v>266</v>
      </c>
      <c r="AY462" s="38" t="s">
        <v>266</v>
      </c>
      <c r="AZ462" s="38" t="s">
        <v>274</v>
      </c>
      <c r="BA462" s="38"/>
      <c r="BB462" s="38"/>
      <c r="BC462" s="38"/>
      <c r="BD462" s="38" t="s">
        <v>266</v>
      </c>
      <c r="BE462" s="59" t="s">
        <v>266</v>
      </c>
    </row>
    <row r="463" spans="1:57" ht="16.5" customHeight="1" x14ac:dyDescent="0.25">
      <c r="A463" s="32">
        <v>466</v>
      </c>
      <c r="B463" s="37">
        <v>1115006</v>
      </c>
      <c r="C463" s="39" t="s">
        <v>311</v>
      </c>
      <c r="D463" s="39" t="s">
        <v>1094</v>
      </c>
      <c r="E463" s="39" t="s">
        <v>463</v>
      </c>
      <c r="F463" s="23"/>
      <c r="G463" s="39" t="s">
        <v>1092</v>
      </c>
      <c r="H463" s="23" t="str">
        <f>VLOOKUP(G463,Sheet1!$A$22:$B$35,2)</f>
        <v>Ứng dụng phần mềm</v>
      </c>
      <c r="I463" s="37" t="s">
        <v>190</v>
      </c>
      <c r="J463" s="39" t="s">
        <v>193</v>
      </c>
      <c r="K463" s="33" t="str">
        <f>IF(AND(J463="Nữ",OR(N463="Khá",N463="Giỏi")),"học bổng")</f>
        <v>học bổng</v>
      </c>
      <c r="L463" s="37">
        <v>1993</v>
      </c>
      <c r="M463" s="23">
        <f t="shared" si="7"/>
        <v>25</v>
      </c>
      <c r="N463" s="39" t="s">
        <v>281</v>
      </c>
      <c r="O463" s="34" t="s">
        <v>198</v>
      </c>
      <c r="P463" s="40"/>
      <c r="Q463" s="40"/>
      <c r="R463" s="40"/>
      <c r="S463" s="38"/>
      <c r="T463" s="38"/>
      <c r="U463" s="38"/>
      <c r="V463" s="38"/>
      <c r="W463" s="32" t="e">
        <v>#N/A</v>
      </c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41"/>
      <c r="AO463" s="41"/>
      <c r="AP463" s="41"/>
      <c r="AQ463" s="38"/>
      <c r="AR463" s="38" t="s">
        <v>256</v>
      </c>
      <c r="AS463" s="38"/>
      <c r="AT463" s="38" t="s">
        <v>1095</v>
      </c>
      <c r="AU463" s="38" t="s">
        <v>307</v>
      </c>
      <c r="AV463" s="38" t="s">
        <v>238</v>
      </c>
      <c r="AW463" s="38" t="s">
        <v>266</v>
      </c>
      <c r="AX463" s="38" t="s">
        <v>266</v>
      </c>
      <c r="AY463" s="38" t="s">
        <v>266</v>
      </c>
      <c r="AZ463" s="38" t="s">
        <v>271</v>
      </c>
      <c r="BA463" s="38"/>
      <c r="BB463" s="38"/>
      <c r="BC463" s="38"/>
      <c r="BD463" s="38" t="s">
        <v>266</v>
      </c>
      <c r="BE463" s="59" t="s">
        <v>266</v>
      </c>
    </row>
    <row r="464" spans="1:57" ht="16.5" customHeight="1" x14ac:dyDescent="0.25">
      <c r="A464" s="32">
        <v>467</v>
      </c>
      <c r="B464" s="37">
        <v>1216126</v>
      </c>
      <c r="C464" s="39" t="s">
        <v>305</v>
      </c>
      <c r="D464" s="39" t="s">
        <v>993</v>
      </c>
      <c r="E464" s="39" t="s">
        <v>332</v>
      </c>
      <c r="F464" s="23"/>
      <c r="G464" s="39" t="s">
        <v>1092</v>
      </c>
      <c r="H464" s="23" t="str">
        <f>VLOOKUP(G464,Sheet1!$A$22:$B$35,2)</f>
        <v>Ứng dụng phần mềm</v>
      </c>
      <c r="I464" s="37" t="s">
        <v>190</v>
      </c>
      <c r="J464" s="39" t="s">
        <v>192</v>
      </c>
      <c r="K464" s="33" t="b">
        <f>IF(AND(J464="Nữ",OR(N464="Khá",N464="Giỏi")),"học bổng")</f>
        <v>0</v>
      </c>
      <c r="L464" s="37">
        <v>1991</v>
      </c>
      <c r="M464" s="23">
        <f t="shared" si="7"/>
        <v>27</v>
      </c>
      <c r="N464" s="39" t="s">
        <v>279</v>
      </c>
      <c r="O464" s="34" t="s">
        <v>199</v>
      </c>
      <c r="P464" s="40"/>
      <c r="Q464" s="40"/>
      <c r="R464" s="40"/>
      <c r="S464" s="38"/>
      <c r="T464" s="38"/>
      <c r="U464" s="38"/>
      <c r="V464" s="38"/>
      <c r="W464" s="32" t="e">
        <v>#N/A</v>
      </c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/>
      <c r="AL464" s="38" t="s">
        <v>242</v>
      </c>
      <c r="AM464" s="38" t="s">
        <v>251</v>
      </c>
      <c r="AN464" s="41" t="s">
        <v>245</v>
      </c>
      <c r="AO464" s="41" t="s">
        <v>246</v>
      </c>
      <c r="AP464" s="41" t="s">
        <v>247</v>
      </c>
      <c r="AQ464" s="38"/>
      <c r="AR464" s="38"/>
      <c r="AS464" s="38"/>
      <c r="AT464" s="38"/>
      <c r="AU464" s="38"/>
      <c r="AV464" s="38"/>
      <c r="AW464" s="38" t="s">
        <v>266</v>
      </c>
      <c r="AX464" s="38" t="s">
        <v>266</v>
      </c>
      <c r="AY464" s="38" t="s">
        <v>266</v>
      </c>
      <c r="AZ464" s="38" t="s">
        <v>271</v>
      </c>
      <c r="BA464" s="38"/>
      <c r="BB464" s="38"/>
      <c r="BC464" s="38"/>
      <c r="BD464" s="38" t="s">
        <v>266</v>
      </c>
      <c r="BE464" s="59" t="s">
        <v>266</v>
      </c>
    </row>
    <row r="465" spans="1:57" ht="16.5" customHeight="1" x14ac:dyDescent="0.25">
      <c r="A465" s="32">
        <v>468</v>
      </c>
      <c r="B465" s="37">
        <v>1216124</v>
      </c>
      <c r="C465" s="39" t="s">
        <v>365</v>
      </c>
      <c r="D465" s="39" t="s">
        <v>407</v>
      </c>
      <c r="E465" s="39" t="s">
        <v>458</v>
      </c>
      <c r="F465" s="23"/>
      <c r="G465" s="39" t="s">
        <v>1092</v>
      </c>
      <c r="H465" s="23" t="str">
        <f>VLOOKUP(G465,Sheet1!$A$22:$B$35,2)</f>
        <v>Ứng dụng phần mềm</v>
      </c>
      <c r="I465" s="37" t="s">
        <v>190</v>
      </c>
      <c r="J465" s="39" t="s">
        <v>192</v>
      </c>
      <c r="K465" s="33" t="b">
        <f>IF(AND(J465="Nữ",OR(N465="Khá",N465="Giỏi")),"học bổng")</f>
        <v>0</v>
      </c>
      <c r="L465" s="37">
        <v>1989</v>
      </c>
      <c r="M465" s="23">
        <f t="shared" si="7"/>
        <v>29</v>
      </c>
      <c r="N465" s="39" t="s">
        <v>281</v>
      </c>
      <c r="O465" s="34" t="s">
        <v>199</v>
      </c>
      <c r="P465" s="40"/>
      <c r="Q465" s="40"/>
      <c r="R465" s="40"/>
      <c r="S465" s="38"/>
      <c r="T465" s="38"/>
      <c r="U465" s="38"/>
      <c r="V465" s="38"/>
      <c r="W465" s="32" t="e">
        <v>#N/A</v>
      </c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/>
      <c r="AL465" s="38" t="s">
        <v>242</v>
      </c>
      <c r="AM465" s="38" t="s">
        <v>251</v>
      </c>
      <c r="AN465" s="41" t="s">
        <v>245</v>
      </c>
      <c r="AO465" s="41" t="s">
        <v>249</v>
      </c>
      <c r="AP465" s="41" t="s">
        <v>250</v>
      </c>
      <c r="AQ465" s="38"/>
      <c r="AR465" s="38"/>
      <c r="AS465" s="38"/>
      <c r="AT465" s="38"/>
      <c r="AU465" s="38"/>
      <c r="AV465" s="38"/>
      <c r="AW465" s="38" t="s">
        <v>266</v>
      </c>
      <c r="AX465" s="38" t="s">
        <v>266</v>
      </c>
      <c r="AY465" s="38" t="s">
        <v>266</v>
      </c>
      <c r="AZ465" s="38" t="s">
        <v>270</v>
      </c>
      <c r="BA465" s="38"/>
      <c r="BB465" s="38"/>
      <c r="BC465" s="38"/>
      <c r="BD465" s="38" t="s">
        <v>266</v>
      </c>
      <c r="BE465" s="59" t="s">
        <v>266</v>
      </c>
    </row>
    <row r="466" spans="1:57" ht="16.5" customHeight="1" x14ac:dyDescent="0.25">
      <c r="A466" s="32">
        <v>469</v>
      </c>
      <c r="B466" s="37">
        <v>1216105</v>
      </c>
      <c r="C466" s="39" t="s">
        <v>463</v>
      </c>
      <c r="D466" s="39" t="s">
        <v>324</v>
      </c>
      <c r="E466" s="39" t="s">
        <v>1077</v>
      </c>
      <c r="F466" s="23"/>
      <c r="G466" s="39" t="s">
        <v>1092</v>
      </c>
      <c r="H466" s="23" t="str">
        <f>VLOOKUP(G466,Sheet1!$A$22:$B$35,2)</f>
        <v>Ứng dụng phần mềm</v>
      </c>
      <c r="I466" s="37" t="s">
        <v>190</v>
      </c>
      <c r="J466" s="39" t="s">
        <v>192</v>
      </c>
      <c r="K466" s="33" t="b">
        <f>IF(AND(J466="Nữ",OR(N466="Khá",N466="Giỏi")),"học bổng")</f>
        <v>0</v>
      </c>
      <c r="L466" s="37">
        <v>1993</v>
      </c>
      <c r="M466" s="23">
        <f t="shared" si="7"/>
        <v>25</v>
      </c>
      <c r="N466" s="39" t="s">
        <v>280</v>
      </c>
      <c r="O466" s="34" t="s">
        <v>195</v>
      </c>
      <c r="P466" s="40"/>
      <c r="Q466" s="40"/>
      <c r="R466" s="40"/>
      <c r="S466" s="38" t="s">
        <v>210</v>
      </c>
      <c r="T466" s="38"/>
      <c r="U466" s="38">
        <v>40</v>
      </c>
      <c r="V466" s="38" t="s">
        <v>92</v>
      </c>
      <c r="W466" s="32" t="s">
        <v>1118</v>
      </c>
      <c r="X466" s="38"/>
      <c r="Y466" s="38" t="s">
        <v>217</v>
      </c>
      <c r="Z466" s="38" t="s">
        <v>213</v>
      </c>
      <c r="AA466" s="38" t="s">
        <v>296</v>
      </c>
      <c r="AB466" s="38"/>
      <c r="AC466" s="38" t="s">
        <v>93</v>
      </c>
      <c r="AD466" s="38" t="s">
        <v>100</v>
      </c>
      <c r="AE466" s="38" t="s">
        <v>235</v>
      </c>
      <c r="AF466" s="38"/>
      <c r="AG466" s="38" t="s">
        <v>229</v>
      </c>
      <c r="AH466" s="38"/>
      <c r="AI466" s="38" t="s">
        <v>234</v>
      </c>
      <c r="AJ466" s="38" t="s">
        <v>307</v>
      </c>
      <c r="AK466" s="38" t="s">
        <v>238</v>
      </c>
      <c r="AL466" s="38"/>
      <c r="AM466" s="38"/>
      <c r="AN466" s="41"/>
      <c r="AO466" s="41"/>
      <c r="AP466" s="41"/>
      <c r="AQ466" s="38"/>
      <c r="AR466" s="38"/>
      <c r="AS466" s="38"/>
      <c r="AT466" s="38"/>
      <c r="AU466" s="38"/>
      <c r="AV466" s="38"/>
      <c r="AW466" s="38" t="s">
        <v>266</v>
      </c>
      <c r="AX466" s="38" t="s">
        <v>265</v>
      </c>
      <c r="AY466" s="38" t="s">
        <v>265</v>
      </c>
      <c r="AZ466" s="38" t="s">
        <v>271</v>
      </c>
      <c r="BA466" s="38" t="s">
        <v>272</v>
      </c>
      <c r="BB466" s="38"/>
      <c r="BC466" s="38"/>
      <c r="BD466" s="38" t="s">
        <v>265</v>
      </c>
      <c r="BE466" s="59" t="s">
        <v>265</v>
      </c>
    </row>
    <row r="467" spans="1:57" ht="16.5" customHeight="1" x14ac:dyDescent="0.25">
      <c r="A467" s="32">
        <v>470</v>
      </c>
      <c r="B467" s="37">
        <v>1216020</v>
      </c>
      <c r="C467" s="39" t="s">
        <v>328</v>
      </c>
      <c r="D467" s="39" t="s">
        <v>570</v>
      </c>
      <c r="E467" s="39" t="s">
        <v>339</v>
      </c>
      <c r="F467" s="23"/>
      <c r="G467" s="39" t="s">
        <v>1092</v>
      </c>
      <c r="H467" s="23" t="str">
        <f>VLOOKUP(G467,Sheet1!$A$22:$B$35,2)</f>
        <v>Ứng dụng phần mềm</v>
      </c>
      <c r="I467" s="37" t="s">
        <v>190</v>
      </c>
      <c r="J467" s="39" t="s">
        <v>192</v>
      </c>
      <c r="K467" s="33" t="b">
        <f>IF(AND(J467="Nữ",OR(N467="Khá",N467="Giỏi")),"học bổng")</f>
        <v>0</v>
      </c>
      <c r="L467" s="37">
        <v>1991</v>
      </c>
      <c r="M467" s="23">
        <f t="shared" si="7"/>
        <v>27</v>
      </c>
      <c r="N467" s="39" t="s">
        <v>279</v>
      </c>
      <c r="O467" s="34" t="s">
        <v>195</v>
      </c>
      <c r="P467" s="40"/>
      <c r="Q467" s="40"/>
      <c r="R467" s="40"/>
      <c r="S467" s="38" t="s">
        <v>205</v>
      </c>
      <c r="T467" s="38" t="s">
        <v>1096</v>
      </c>
      <c r="U467" s="38">
        <v>40</v>
      </c>
      <c r="V467" s="38" t="s">
        <v>92</v>
      </c>
      <c r="W467" s="32" t="s">
        <v>1118</v>
      </c>
      <c r="X467" s="38"/>
      <c r="Y467" s="38" t="s">
        <v>217</v>
      </c>
      <c r="Z467" s="38" t="s">
        <v>213</v>
      </c>
      <c r="AA467" s="38" t="s">
        <v>296</v>
      </c>
      <c r="AB467" s="38"/>
      <c r="AC467" s="38" t="s">
        <v>93</v>
      </c>
      <c r="AD467" s="38" t="s">
        <v>100</v>
      </c>
      <c r="AE467" s="38" t="s">
        <v>235</v>
      </c>
      <c r="AF467" s="38"/>
      <c r="AG467" s="38" t="s">
        <v>229</v>
      </c>
      <c r="AH467" s="38"/>
      <c r="AI467" s="38" t="s">
        <v>235</v>
      </c>
      <c r="AJ467" s="38"/>
      <c r="AK467" s="38"/>
      <c r="AL467" s="38"/>
      <c r="AM467" s="38"/>
      <c r="AN467" s="41"/>
      <c r="AO467" s="41"/>
      <c r="AP467" s="41"/>
      <c r="AQ467" s="38"/>
      <c r="AR467" s="38"/>
      <c r="AS467" s="38"/>
      <c r="AT467" s="38"/>
      <c r="AU467" s="38"/>
      <c r="AV467" s="38"/>
      <c r="AW467" s="38" t="s">
        <v>266</v>
      </c>
      <c r="AX467" s="38" t="s">
        <v>266</v>
      </c>
      <c r="AY467" s="38" t="s">
        <v>265</v>
      </c>
      <c r="AZ467" s="38" t="s">
        <v>271</v>
      </c>
      <c r="BA467" s="38"/>
      <c r="BB467" s="38"/>
      <c r="BC467" s="38"/>
      <c r="BD467" s="38" t="s">
        <v>266</v>
      </c>
      <c r="BE467" s="59" t="s">
        <v>266</v>
      </c>
    </row>
    <row r="468" spans="1:57" ht="16.5" customHeight="1" x14ac:dyDescent="0.25">
      <c r="A468" s="32">
        <v>471</v>
      </c>
      <c r="B468" s="37">
        <v>1216010</v>
      </c>
      <c r="C468" s="39" t="s">
        <v>305</v>
      </c>
      <c r="D468" s="39" t="s">
        <v>320</v>
      </c>
      <c r="E468" s="39" t="s">
        <v>349</v>
      </c>
      <c r="F468" s="23"/>
      <c r="G468" s="39" t="s">
        <v>1092</v>
      </c>
      <c r="H468" s="23" t="str">
        <f>VLOOKUP(G468,Sheet1!$A$22:$B$35,2)</f>
        <v>Ứng dụng phần mềm</v>
      </c>
      <c r="I468" s="37" t="s">
        <v>190</v>
      </c>
      <c r="J468" s="39" t="s">
        <v>192</v>
      </c>
      <c r="K468" s="33" t="b">
        <f>IF(AND(J468="Nữ",OR(N468="Khá",N468="Giỏi")),"học bổng")</f>
        <v>0</v>
      </c>
      <c r="L468" s="37">
        <v>1993</v>
      </c>
      <c r="M468" s="23">
        <f t="shared" si="7"/>
        <v>25</v>
      </c>
      <c r="N468" s="39" t="s">
        <v>279</v>
      </c>
      <c r="O468" s="34" t="s">
        <v>195</v>
      </c>
      <c r="P468" s="40"/>
      <c r="Q468" s="40"/>
      <c r="R468" s="40"/>
      <c r="S468" s="38" t="s">
        <v>206</v>
      </c>
      <c r="T468" s="38"/>
      <c r="U468" s="38">
        <v>40</v>
      </c>
      <c r="V468" s="38" t="s">
        <v>92</v>
      </c>
      <c r="W468" s="32" t="s">
        <v>1116</v>
      </c>
      <c r="X468" s="38"/>
      <c r="Y468" s="38" t="s">
        <v>217</v>
      </c>
      <c r="Z468" s="38" t="s">
        <v>217</v>
      </c>
      <c r="AA468" s="38" t="s">
        <v>297</v>
      </c>
      <c r="AB468" s="38"/>
      <c r="AC468" s="38" t="s">
        <v>93</v>
      </c>
      <c r="AD468" s="38" t="s">
        <v>99</v>
      </c>
      <c r="AE468" s="38" t="s">
        <v>235</v>
      </c>
      <c r="AF468" s="38"/>
      <c r="AG468" s="38" t="s">
        <v>229</v>
      </c>
      <c r="AH468" s="38"/>
      <c r="AI468" s="38" t="s">
        <v>235</v>
      </c>
      <c r="AJ468" s="38"/>
      <c r="AK468" s="38"/>
      <c r="AL468" s="38"/>
      <c r="AM468" s="38"/>
      <c r="AN468" s="41"/>
      <c r="AO468" s="41"/>
      <c r="AP468" s="41"/>
      <c r="AQ468" s="38"/>
      <c r="AR468" s="38"/>
      <c r="AS468" s="38"/>
      <c r="AT468" s="38"/>
      <c r="AU468" s="38"/>
      <c r="AV468" s="38"/>
      <c r="AW468" s="38" t="s">
        <v>266</v>
      </c>
      <c r="AX468" s="38" t="s">
        <v>266</v>
      </c>
      <c r="AY468" s="38" t="s">
        <v>265</v>
      </c>
      <c r="AZ468" s="38" t="s">
        <v>271</v>
      </c>
      <c r="BA468" s="38" t="s">
        <v>272</v>
      </c>
      <c r="BB468" s="38"/>
      <c r="BC468" s="38"/>
      <c r="BD468" s="38" t="s">
        <v>266</v>
      </c>
      <c r="BE468" s="59" t="s">
        <v>266</v>
      </c>
    </row>
    <row r="469" spans="1:57" ht="16.5" customHeight="1" x14ac:dyDescent="0.25">
      <c r="A469" s="32">
        <v>472</v>
      </c>
      <c r="B469" s="37">
        <v>1216009</v>
      </c>
      <c r="C469" s="39" t="s">
        <v>395</v>
      </c>
      <c r="D469" s="39" t="s">
        <v>308</v>
      </c>
      <c r="E469" s="39" t="s">
        <v>984</v>
      </c>
      <c r="F469" s="23"/>
      <c r="G469" s="39" t="s">
        <v>1092</v>
      </c>
      <c r="H469" s="23" t="str">
        <f>VLOOKUP(G469,Sheet1!$A$22:$B$35,2)</f>
        <v>Ứng dụng phần mềm</v>
      </c>
      <c r="I469" s="37" t="s">
        <v>190</v>
      </c>
      <c r="J469" s="39" t="s">
        <v>192</v>
      </c>
      <c r="K469" s="33" t="b">
        <f>IF(AND(J469="Nữ",OR(N469="Khá",N469="Giỏi")),"học bổng")</f>
        <v>0</v>
      </c>
      <c r="L469" s="37">
        <v>1993</v>
      </c>
      <c r="M469" s="23">
        <f t="shared" si="7"/>
        <v>25</v>
      </c>
      <c r="N469" s="39" t="s">
        <v>279</v>
      </c>
      <c r="O469" s="34" t="s">
        <v>195</v>
      </c>
      <c r="P469" s="40"/>
      <c r="Q469" s="40"/>
      <c r="R469" s="40"/>
      <c r="S469" s="38" t="s">
        <v>206</v>
      </c>
      <c r="T469" s="38"/>
      <c r="U469" s="38">
        <v>40</v>
      </c>
      <c r="V469" s="38" t="s">
        <v>90</v>
      </c>
      <c r="W469" s="32" t="s">
        <v>1116</v>
      </c>
      <c r="X469" s="38"/>
      <c r="Y469" s="38" t="s">
        <v>217</v>
      </c>
      <c r="Z469" s="38" t="s">
        <v>217</v>
      </c>
      <c r="AA469" s="38" t="s">
        <v>296</v>
      </c>
      <c r="AB469" s="38"/>
      <c r="AC469" s="38" t="s">
        <v>93</v>
      </c>
      <c r="AD469" s="38" t="s">
        <v>100</v>
      </c>
      <c r="AE469" s="38" t="s">
        <v>235</v>
      </c>
      <c r="AF469" s="38"/>
      <c r="AG469" s="38" t="s">
        <v>229</v>
      </c>
      <c r="AH469" s="38"/>
      <c r="AI469" s="38" t="s">
        <v>235</v>
      </c>
      <c r="AJ469" s="38"/>
      <c r="AK469" s="38"/>
      <c r="AL469" s="38"/>
      <c r="AM469" s="38"/>
      <c r="AN469" s="41"/>
      <c r="AO469" s="41"/>
      <c r="AP469" s="41"/>
      <c r="AQ469" s="38"/>
      <c r="AR469" s="38"/>
      <c r="AS469" s="38"/>
      <c r="AT469" s="38"/>
      <c r="AU469" s="38"/>
      <c r="AV469" s="38"/>
      <c r="AW469" s="38" t="s">
        <v>266</v>
      </c>
      <c r="AX469" s="38" t="s">
        <v>266</v>
      </c>
      <c r="AY469" s="38" t="s">
        <v>266</v>
      </c>
      <c r="AZ469" s="38" t="s">
        <v>271</v>
      </c>
      <c r="BA469" s="38"/>
      <c r="BB469" s="38"/>
      <c r="BC469" s="38"/>
      <c r="BD469" s="38" t="s">
        <v>266</v>
      </c>
      <c r="BE469" s="59" t="s">
        <v>266</v>
      </c>
    </row>
    <row r="470" spans="1:57" ht="16.5" customHeight="1" x14ac:dyDescent="0.25">
      <c r="A470" s="32">
        <v>473</v>
      </c>
      <c r="B470" s="37">
        <v>1216007</v>
      </c>
      <c r="C470" s="39" t="s">
        <v>305</v>
      </c>
      <c r="D470" s="39" t="s">
        <v>400</v>
      </c>
      <c r="E470" s="39" t="s">
        <v>1097</v>
      </c>
      <c r="F470" s="23"/>
      <c r="G470" s="39" t="s">
        <v>1092</v>
      </c>
      <c r="H470" s="23" t="str">
        <f>VLOOKUP(G470,Sheet1!$A$22:$B$35,2)</f>
        <v>Ứng dụng phần mềm</v>
      </c>
      <c r="I470" s="37" t="s">
        <v>190</v>
      </c>
      <c r="J470" s="39" t="s">
        <v>192</v>
      </c>
      <c r="K470" s="33" t="b">
        <f>IF(AND(J470="Nữ",OR(N470="Khá",N470="Giỏi")),"học bổng")</f>
        <v>0</v>
      </c>
      <c r="L470" s="37">
        <v>1993</v>
      </c>
      <c r="M470" s="23">
        <f t="shared" si="7"/>
        <v>25</v>
      </c>
      <c r="N470" s="39" t="s">
        <v>279</v>
      </c>
      <c r="O470" s="34" t="s">
        <v>195</v>
      </c>
      <c r="P470" s="40"/>
      <c r="Q470" s="40"/>
      <c r="R470" s="40"/>
      <c r="S470" s="38" t="s">
        <v>208</v>
      </c>
      <c r="T470" s="38"/>
      <c r="U470" s="38">
        <v>40</v>
      </c>
      <c r="V470" s="38" t="s">
        <v>92</v>
      </c>
      <c r="W470" s="32" t="s">
        <v>1116</v>
      </c>
      <c r="X470" s="38"/>
      <c r="Y470" s="38" t="s">
        <v>217</v>
      </c>
      <c r="Z470" s="38" t="s">
        <v>217</v>
      </c>
      <c r="AA470" s="38" t="s">
        <v>296</v>
      </c>
      <c r="AB470" s="38"/>
      <c r="AC470" s="38" t="s">
        <v>93</v>
      </c>
      <c r="AD470" s="38" t="s">
        <v>100</v>
      </c>
      <c r="AE470" s="38" t="s">
        <v>235</v>
      </c>
      <c r="AF470" s="38"/>
      <c r="AG470" s="38" t="s">
        <v>229</v>
      </c>
      <c r="AH470" s="38"/>
      <c r="AI470" s="38" t="s">
        <v>235</v>
      </c>
      <c r="AJ470" s="38"/>
      <c r="AK470" s="38"/>
      <c r="AL470" s="38"/>
      <c r="AM470" s="38"/>
      <c r="AN470" s="41"/>
      <c r="AO470" s="41"/>
      <c r="AP470" s="41"/>
      <c r="AQ470" s="38"/>
      <c r="AR470" s="38"/>
      <c r="AS470" s="38"/>
      <c r="AT470" s="38"/>
      <c r="AU470" s="38"/>
      <c r="AV470" s="38"/>
      <c r="AW470" s="38" t="s">
        <v>266</v>
      </c>
      <c r="AX470" s="38" t="s">
        <v>265</v>
      </c>
      <c r="AY470" s="38" t="s">
        <v>265</v>
      </c>
      <c r="AZ470" s="38" t="s">
        <v>272</v>
      </c>
      <c r="BA470" s="38"/>
      <c r="BB470" s="38"/>
      <c r="BC470" s="38"/>
      <c r="BD470" s="38" t="s">
        <v>266</v>
      </c>
      <c r="BE470" s="59" t="s">
        <v>266</v>
      </c>
    </row>
    <row r="471" spans="1:57" ht="16.5" customHeight="1" x14ac:dyDescent="0.25">
      <c r="A471" s="32">
        <v>474</v>
      </c>
      <c r="B471" s="37">
        <v>1216006</v>
      </c>
      <c r="C471" s="39" t="s">
        <v>347</v>
      </c>
      <c r="D471" s="39" t="s">
        <v>917</v>
      </c>
      <c r="E471" s="39" t="s">
        <v>428</v>
      </c>
      <c r="F471" s="23"/>
      <c r="G471" s="39" t="s">
        <v>1092</v>
      </c>
      <c r="H471" s="23" t="str">
        <f>VLOOKUP(G471,Sheet1!$A$22:$B$35,2)</f>
        <v>Ứng dụng phần mềm</v>
      </c>
      <c r="I471" s="37" t="s">
        <v>190</v>
      </c>
      <c r="J471" s="39" t="s">
        <v>192</v>
      </c>
      <c r="K471" s="33" t="b">
        <f>IF(AND(J471="Nữ",OR(N471="Khá",N471="Giỏi")),"học bổng")</f>
        <v>0</v>
      </c>
      <c r="L471" s="37">
        <v>1994</v>
      </c>
      <c r="M471" s="23">
        <f t="shared" si="7"/>
        <v>24</v>
      </c>
      <c r="N471" s="39" t="s">
        <v>280</v>
      </c>
      <c r="O471" s="34" t="s">
        <v>195</v>
      </c>
      <c r="P471" s="40"/>
      <c r="Q471" s="40"/>
      <c r="R471" s="40"/>
      <c r="S471" s="38" t="s">
        <v>208</v>
      </c>
      <c r="T471" s="38"/>
      <c r="U471" s="38">
        <v>40</v>
      </c>
      <c r="V471" s="38" t="s">
        <v>92</v>
      </c>
      <c r="W471" s="32" t="s">
        <v>1118</v>
      </c>
      <c r="X471" s="38"/>
      <c r="Y471" s="38" t="s">
        <v>217</v>
      </c>
      <c r="Z471" s="38" t="s">
        <v>217</v>
      </c>
      <c r="AA471" s="38" t="s">
        <v>296</v>
      </c>
      <c r="AB471" s="38"/>
      <c r="AC471" s="38" t="s">
        <v>93</v>
      </c>
      <c r="AD471" s="38" t="s">
        <v>99</v>
      </c>
      <c r="AE471" s="38" t="s">
        <v>235</v>
      </c>
      <c r="AF471" s="38"/>
      <c r="AG471" s="38" t="s">
        <v>229</v>
      </c>
      <c r="AH471" s="38"/>
      <c r="AI471" s="38" t="s">
        <v>235</v>
      </c>
      <c r="AJ471" s="38"/>
      <c r="AK471" s="38"/>
      <c r="AL471" s="38"/>
      <c r="AM471" s="38"/>
      <c r="AN471" s="41"/>
      <c r="AO471" s="41"/>
      <c r="AP471" s="41"/>
      <c r="AQ471" s="38"/>
      <c r="AR471" s="38"/>
      <c r="AS471" s="38"/>
      <c r="AT471" s="38"/>
      <c r="AU471" s="38"/>
      <c r="AV471" s="38"/>
      <c r="AW471" s="38" t="s">
        <v>266</v>
      </c>
      <c r="AX471" s="38" t="s">
        <v>266</v>
      </c>
      <c r="AY471" s="38" t="s">
        <v>266</v>
      </c>
      <c r="AZ471" s="38" t="s">
        <v>271</v>
      </c>
      <c r="BA471" s="38" t="s">
        <v>272</v>
      </c>
      <c r="BB471" s="38"/>
      <c r="BC471" s="38"/>
      <c r="BD471" s="38" t="s">
        <v>266</v>
      </c>
      <c r="BE471" s="59" t="s">
        <v>266</v>
      </c>
    </row>
    <row r="472" spans="1:57" ht="16.5" customHeight="1" x14ac:dyDescent="0.25">
      <c r="A472" s="32">
        <v>475</v>
      </c>
      <c r="B472" s="37">
        <v>1216019</v>
      </c>
      <c r="C472" s="39" t="s">
        <v>1026</v>
      </c>
      <c r="D472" s="39" t="s">
        <v>1098</v>
      </c>
      <c r="E472" s="39" t="s">
        <v>339</v>
      </c>
      <c r="F472" s="23"/>
      <c r="G472" s="39" t="s">
        <v>1092</v>
      </c>
      <c r="H472" s="23" t="str">
        <f>VLOOKUP(G472,Sheet1!$A$22:$B$35,2)</f>
        <v>Ứng dụng phần mềm</v>
      </c>
      <c r="I472" s="37" t="s">
        <v>190</v>
      </c>
      <c r="J472" s="39" t="s">
        <v>193</v>
      </c>
      <c r="K472" s="33" t="b">
        <f>IF(AND(J472="Nữ",OR(N472="Khá",N472="Giỏi")),"học bổng")</f>
        <v>0</v>
      </c>
      <c r="L472" s="37">
        <v>1989</v>
      </c>
      <c r="M472" s="23">
        <f t="shared" si="7"/>
        <v>29</v>
      </c>
      <c r="N472" s="39" t="s">
        <v>282</v>
      </c>
      <c r="O472" s="34" t="s">
        <v>195</v>
      </c>
      <c r="P472" s="40"/>
      <c r="Q472" s="40"/>
      <c r="R472" s="40"/>
      <c r="S472" s="38" t="s">
        <v>206</v>
      </c>
      <c r="T472" s="38"/>
      <c r="U472" s="38">
        <v>40</v>
      </c>
      <c r="V472" s="38" t="s">
        <v>92</v>
      </c>
      <c r="W472" s="32" t="s">
        <v>1113</v>
      </c>
      <c r="X472" s="38"/>
      <c r="Y472" s="38" t="s">
        <v>217</v>
      </c>
      <c r="Z472" s="38" t="s">
        <v>217</v>
      </c>
      <c r="AA472" s="38" t="s">
        <v>297</v>
      </c>
      <c r="AB472" s="38"/>
      <c r="AC472" s="38" t="s">
        <v>93</v>
      </c>
      <c r="AD472" s="38" t="s">
        <v>100</v>
      </c>
      <c r="AE472" s="38" t="s">
        <v>235</v>
      </c>
      <c r="AF472" s="38"/>
      <c r="AG472" s="38" t="s">
        <v>230</v>
      </c>
      <c r="AH472" s="38"/>
      <c r="AI472" s="38" t="s">
        <v>235</v>
      </c>
      <c r="AJ472" s="38"/>
      <c r="AK472" s="38"/>
      <c r="AL472" s="38"/>
      <c r="AM472" s="38"/>
      <c r="AN472" s="41"/>
      <c r="AO472" s="41"/>
      <c r="AP472" s="41"/>
      <c r="AQ472" s="38"/>
      <c r="AR472" s="38"/>
      <c r="AS472" s="38"/>
      <c r="AT472" s="38"/>
      <c r="AU472" s="38"/>
      <c r="AV472" s="38"/>
      <c r="AW472" s="38" t="s">
        <v>265</v>
      </c>
      <c r="AX472" s="38" t="s">
        <v>265</v>
      </c>
      <c r="AY472" s="38" t="s">
        <v>266</v>
      </c>
      <c r="AZ472" s="38" t="s">
        <v>271</v>
      </c>
      <c r="BA472" s="38"/>
      <c r="BB472" s="38"/>
      <c r="BC472" s="38"/>
      <c r="BD472" s="38" t="s">
        <v>266</v>
      </c>
      <c r="BE472" s="59" t="s">
        <v>266</v>
      </c>
    </row>
    <row r="473" spans="1:57" ht="16.5" customHeight="1" x14ac:dyDescent="0.25">
      <c r="A473" s="32">
        <v>476</v>
      </c>
      <c r="B473" s="37">
        <v>1216016</v>
      </c>
      <c r="C473" s="39" t="s">
        <v>1099</v>
      </c>
      <c r="D473" s="39" t="s">
        <v>1026</v>
      </c>
      <c r="E473" s="39" t="s">
        <v>882</v>
      </c>
      <c r="F473" s="23"/>
      <c r="G473" s="39" t="s">
        <v>1092</v>
      </c>
      <c r="H473" s="23" t="str">
        <f>VLOOKUP(G473,Sheet1!$A$22:$B$35,2)</f>
        <v>Ứng dụng phần mềm</v>
      </c>
      <c r="I473" s="37" t="s">
        <v>190</v>
      </c>
      <c r="J473" s="39" t="s">
        <v>192</v>
      </c>
      <c r="K473" s="33" t="b">
        <f>IF(AND(J473="Nữ",OR(N473="Khá",N473="Giỏi")),"học bổng")</f>
        <v>0</v>
      </c>
      <c r="L473" s="37">
        <v>1990</v>
      </c>
      <c r="M473" s="23">
        <f t="shared" si="7"/>
        <v>28</v>
      </c>
      <c r="N473" s="39" t="s">
        <v>279</v>
      </c>
      <c r="O473" s="34" t="s">
        <v>195</v>
      </c>
      <c r="P473" s="40"/>
      <c r="Q473" s="40"/>
      <c r="R473" s="40"/>
      <c r="S473" s="38" t="s">
        <v>206</v>
      </c>
      <c r="T473" s="38"/>
      <c r="U473" s="38">
        <v>40</v>
      </c>
      <c r="V473" s="38" t="s">
        <v>92</v>
      </c>
      <c r="W473" s="32" t="s">
        <v>1118</v>
      </c>
      <c r="X473" s="38"/>
      <c r="Y473" s="38" t="s">
        <v>217</v>
      </c>
      <c r="Z473" s="38" t="s">
        <v>213</v>
      </c>
      <c r="AA473" s="38" t="s">
        <v>297</v>
      </c>
      <c r="AB473" s="38"/>
      <c r="AC473" s="38" t="s">
        <v>185</v>
      </c>
      <c r="AD473" s="38" t="s">
        <v>100</v>
      </c>
      <c r="AE473" s="38" t="s">
        <v>234</v>
      </c>
      <c r="AF473" s="38" t="s">
        <v>219</v>
      </c>
      <c r="AG473" s="38" t="s">
        <v>229</v>
      </c>
      <c r="AH473" s="38"/>
      <c r="AI473" s="38" t="s">
        <v>235</v>
      </c>
      <c r="AJ473" s="38"/>
      <c r="AK473" s="38"/>
      <c r="AL473" s="38"/>
      <c r="AM473" s="38"/>
      <c r="AN473" s="41"/>
      <c r="AO473" s="41"/>
      <c r="AP473" s="41"/>
      <c r="AQ473" s="38"/>
      <c r="AR473" s="38"/>
      <c r="AS473" s="38"/>
      <c r="AT473" s="38"/>
      <c r="AU473" s="38"/>
      <c r="AV473" s="38"/>
      <c r="AW473" s="38" t="s">
        <v>266</v>
      </c>
      <c r="AX473" s="38" t="s">
        <v>265</v>
      </c>
      <c r="AY473" s="38" t="s">
        <v>265</v>
      </c>
      <c r="AZ473" s="38" t="s">
        <v>271</v>
      </c>
      <c r="BA473" s="38"/>
      <c r="BB473" s="38"/>
      <c r="BC473" s="38"/>
      <c r="BD473" s="38" t="s">
        <v>265</v>
      </c>
      <c r="BE473" s="59" t="s">
        <v>265</v>
      </c>
    </row>
    <row r="474" spans="1:57" ht="16.5" customHeight="1" x14ac:dyDescent="0.25">
      <c r="A474" s="32">
        <v>477</v>
      </c>
      <c r="B474" s="37">
        <v>1211033</v>
      </c>
      <c r="C474" s="39" t="s">
        <v>1100</v>
      </c>
      <c r="D474" s="39" t="s">
        <v>308</v>
      </c>
      <c r="E474" s="39" t="s">
        <v>400</v>
      </c>
      <c r="F474" s="23"/>
      <c r="G474" s="39" t="s">
        <v>1092</v>
      </c>
      <c r="H474" s="23" t="str">
        <f>VLOOKUP(G474,Sheet1!$A$22:$B$35,2)</f>
        <v>Ứng dụng phần mềm</v>
      </c>
      <c r="I474" s="37" t="s">
        <v>189</v>
      </c>
      <c r="J474" s="39" t="s">
        <v>192</v>
      </c>
      <c r="K474" s="33" t="b">
        <f>IF(AND(J474="Nữ",OR(N474="Khá",N474="Giỏi")),"học bổng")</f>
        <v>0</v>
      </c>
      <c r="L474" s="37">
        <v>1997</v>
      </c>
      <c r="M474" s="23">
        <f t="shared" si="7"/>
        <v>21</v>
      </c>
      <c r="N474" s="39" t="s">
        <v>279</v>
      </c>
      <c r="O474" s="34" t="s">
        <v>195</v>
      </c>
      <c r="P474" s="40"/>
      <c r="Q474" s="40"/>
      <c r="R474" s="40"/>
      <c r="S474" s="38" t="s">
        <v>206</v>
      </c>
      <c r="T474" s="38"/>
      <c r="U474" s="38">
        <v>40</v>
      </c>
      <c r="V474" s="38" t="s">
        <v>92</v>
      </c>
      <c r="W474" s="32" t="s">
        <v>1113</v>
      </c>
      <c r="X474" s="38"/>
      <c r="Y474" s="38" t="s">
        <v>217</v>
      </c>
      <c r="Z474" s="38" t="s">
        <v>217</v>
      </c>
      <c r="AA474" s="38" t="s">
        <v>297</v>
      </c>
      <c r="AB474" s="38"/>
      <c r="AC474" s="38" t="s">
        <v>184</v>
      </c>
      <c r="AD474" s="38" t="s">
        <v>99</v>
      </c>
      <c r="AE474" s="38" t="s">
        <v>235</v>
      </c>
      <c r="AF474" s="38"/>
      <c r="AG474" s="38" t="s">
        <v>229</v>
      </c>
      <c r="AH474" s="38"/>
      <c r="AI474" s="38" t="s">
        <v>235</v>
      </c>
      <c r="AJ474" s="38"/>
      <c r="AK474" s="38"/>
      <c r="AL474" s="38"/>
      <c r="AM474" s="38"/>
      <c r="AN474" s="41"/>
      <c r="AO474" s="41"/>
      <c r="AP474" s="41"/>
      <c r="AQ474" s="38"/>
      <c r="AR474" s="38"/>
      <c r="AS474" s="38"/>
      <c r="AT474" s="38"/>
      <c r="AU474" s="38"/>
      <c r="AV474" s="38"/>
      <c r="AW474" s="38" t="s">
        <v>266</v>
      </c>
      <c r="AX474" s="38" t="s">
        <v>265</v>
      </c>
      <c r="AY474" s="38" t="s">
        <v>265</v>
      </c>
      <c r="AZ474" s="38" t="s">
        <v>270</v>
      </c>
      <c r="BA474" s="38"/>
      <c r="BB474" s="38"/>
      <c r="BC474" s="38"/>
      <c r="BD474" s="38" t="s">
        <v>265</v>
      </c>
      <c r="BE474" s="59" t="s">
        <v>265</v>
      </c>
    </row>
    <row r="475" spans="1:57" ht="16.5" customHeight="1" x14ac:dyDescent="0.25">
      <c r="A475" s="32">
        <v>478</v>
      </c>
      <c r="B475" s="37">
        <v>1211001</v>
      </c>
      <c r="C475" s="39" t="s">
        <v>441</v>
      </c>
      <c r="D475" s="39" t="s">
        <v>403</v>
      </c>
      <c r="E475" s="39" t="s">
        <v>935</v>
      </c>
      <c r="F475" s="23"/>
      <c r="G475" s="39" t="s">
        <v>1092</v>
      </c>
      <c r="H475" s="23" t="str">
        <f>VLOOKUP(G475,Sheet1!$A$22:$B$35,2)</f>
        <v>Ứng dụng phần mềm</v>
      </c>
      <c r="I475" s="37" t="s">
        <v>189</v>
      </c>
      <c r="J475" s="39" t="s">
        <v>192</v>
      </c>
      <c r="K475" s="33" t="b">
        <f>IF(AND(J475="Nữ",OR(N475="Khá",N475="Giỏi")),"học bổng")</f>
        <v>0</v>
      </c>
      <c r="L475" s="37">
        <v>1990</v>
      </c>
      <c r="M475" s="23">
        <f t="shared" si="7"/>
        <v>28</v>
      </c>
      <c r="N475" s="39" t="s">
        <v>279</v>
      </c>
      <c r="O475" s="34" t="s">
        <v>195</v>
      </c>
      <c r="P475" s="40"/>
      <c r="Q475" s="40"/>
      <c r="R475" s="40"/>
      <c r="S475" s="38" t="s">
        <v>206</v>
      </c>
      <c r="T475" s="38"/>
      <c r="U475" s="38">
        <v>40</v>
      </c>
      <c r="V475" s="38" t="s">
        <v>92</v>
      </c>
      <c r="W475" s="32" t="s">
        <v>1113</v>
      </c>
      <c r="X475" s="38"/>
      <c r="Y475" s="38" t="s">
        <v>217</v>
      </c>
      <c r="Z475" s="38" t="s">
        <v>217</v>
      </c>
      <c r="AA475" s="38" t="s">
        <v>296</v>
      </c>
      <c r="AB475" s="38"/>
      <c r="AC475" s="38" t="s">
        <v>184</v>
      </c>
      <c r="AD475" s="38" t="s">
        <v>99</v>
      </c>
      <c r="AE475" s="38" t="s">
        <v>235</v>
      </c>
      <c r="AF475" s="38"/>
      <c r="AG475" s="38" t="s">
        <v>229</v>
      </c>
      <c r="AH475" s="38"/>
      <c r="AI475" s="38" t="s">
        <v>235</v>
      </c>
      <c r="AJ475" s="38"/>
      <c r="AK475" s="38"/>
      <c r="AL475" s="38"/>
      <c r="AM475" s="38"/>
      <c r="AN475" s="41"/>
      <c r="AO475" s="41"/>
      <c r="AP475" s="41"/>
      <c r="AQ475" s="38"/>
      <c r="AR475" s="38"/>
      <c r="AS475" s="38"/>
      <c r="AT475" s="38"/>
      <c r="AU475" s="38"/>
      <c r="AV475" s="38"/>
      <c r="AW475" s="38" t="s">
        <v>266</v>
      </c>
      <c r="AX475" s="38" t="s">
        <v>265</v>
      </c>
      <c r="AY475" s="38" t="s">
        <v>266</v>
      </c>
      <c r="AZ475" s="38" t="s">
        <v>271</v>
      </c>
      <c r="BA475" s="38"/>
      <c r="BB475" s="38"/>
      <c r="BC475" s="38"/>
      <c r="BD475" s="38" t="s">
        <v>266</v>
      </c>
      <c r="BE475" s="59" t="s">
        <v>266</v>
      </c>
    </row>
    <row r="476" spans="1:57" ht="16.5" customHeight="1" x14ac:dyDescent="0.25">
      <c r="A476" s="32">
        <v>479</v>
      </c>
      <c r="B476" s="37">
        <v>1212001</v>
      </c>
      <c r="C476" s="39" t="s">
        <v>343</v>
      </c>
      <c r="D476" s="39" t="s">
        <v>1102</v>
      </c>
      <c r="E476" s="39" t="s">
        <v>935</v>
      </c>
      <c r="F476" s="23"/>
      <c r="G476" s="39" t="s">
        <v>1101</v>
      </c>
      <c r="H476" s="23" t="str">
        <f>VLOOKUP(G476,Sheet1!$A$22:$B$35,2)</f>
        <v>Kỹ thuật máy tính</v>
      </c>
      <c r="I476" s="37" t="s">
        <v>189</v>
      </c>
      <c r="J476" s="39" t="s">
        <v>192</v>
      </c>
      <c r="K476" s="33" t="b">
        <f>IF(AND(J476="Nữ",OR(N476="Khá",N476="Giỏi")),"học bổng")</f>
        <v>0</v>
      </c>
      <c r="L476" s="37">
        <v>1991</v>
      </c>
      <c r="M476" s="23">
        <f t="shared" si="7"/>
        <v>27</v>
      </c>
      <c r="N476" s="39" t="s">
        <v>280</v>
      </c>
      <c r="O476" s="34" t="s">
        <v>195</v>
      </c>
      <c r="P476" s="40"/>
      <c r="Q476" s="40"/>
      <c r="R476" s="40"/>
      <c r="S476" s="38" t="s">
        <v>208</v>
      </c>
      <c r="T476" s="38"/>
      <c r="U476" s="38">
        <v>40</v>
      </c>
      <c r="V476" s="38" t="s">
        <v>92</v>
      </c>
      <c r="W476" s="32" t="s">
        <v>1114</v>
      </c>
      <c r="X476" s="38"/>
      <c r="Y476" s="38" t="s">
        <v>213</v>
      </c>
      <c r="Z476" s="38" t="s">
        <v>213</v>
      </c>
      <c r="AA476" s="38" t="s">
        <v>296</v>
      </c>
      <c r="AB476" s="38"/>
      <c r="AC476" s="38" t="s">
        <v>184</v>
      </c>
      <c r="AD476" s="38" t="s">
        <v>99</v>
      </c>
      <c r="AE476" s="38" t="s">
        <v>234</v>
      </c>
      <c r="AF476" s="38" t="s">
        <v>221</v>
      </c>
      <c r="AG476" s="38" t="s">
        <v>229</v>
      </c>
      <c r="AH476" s="38"/>
      <c r="AI476" s="38" t="s">
        <v>235</v>
      </c>
      <c r="AJ476" s="38"/>
      <c r="AK476" s="38"/>
      <c r="AL476" s="38"/>
      <c r="AM476" s="38"/>
      <c r="AN476" s="41"/>
      <c r="AO476" s="41"/>
      <c r="AP476" s="41"/>
      <c r="AQ476" s="38"/>
      <c r="AR476" s="38"/>
      <c r="AS476" s="38"/>
      <c r="AT476" s="38"/>
      <c r="AU476" s="38"/>
      <c r="AV476" s="38"/>
      <c r="AW476" s="38" t="s">
        <v>265</v>
      </c>
      <c r="AX476" s="38" t="s">
        <v>265</v>
      </c>
      <c r="AY476" s="38" t="s">
        <v>266</v>
      </c>
      <c r="AZ476" s="38" t="s">
        <v>271</v>
      </c>
      <c r="BA476" s="38" t="s">
        <v>272</v>
      </c>
      <c r="BB476" s="38"/>
      <c r="BC476" s="38"/>
      <c r="BD476" s="38" t="s">
        <v>265</v>
      </c>
      <c r="BE476" s="59" t="s">
        <v>266</v>
      </c>
    </row>
    <row r="477" spans="1:57" ht="16.5" customHeight="1" x14ac:dyDescent="0.25">
      <c r="A477" s="32">
        <v>480</v>
      </c>
      <c r="B477" s="37">
        <v>1212007</v>
      </c>
      <c r="C477" s="39" t="s">
        <v>311</v>
      </c>
      <c r="D477" s="39" t="s">
        <v>1103</v>
      </c>
      <c r="E477" s="39" t="s">
        <v>354</v>
      </c>
      <c r="F477" s="23"/>
      <c r="G477" s="39" t="s">
        <v>1101</v>
      </c>
      <c r="H477" s="23" t="str">
        <f>VLOOKUP(G477,Sheet1!$A$22:$B$35,2)</f>
        <v>Kỹ thuật máy tính</v>
      </c>
      <c r="I477" s="37" t="s">
        <v>189</v>
      </c>
      <c r="J477" s="39" t="s">
        <v>192</v>
      </c>
      <c r="K477" s="33" t="b">
        <f>IF(AND(J477="Nữ",OR(N477="Khá",N477="Giỏi")),"học bổng")</f>
        <v>0</v>
      </c>
      <c r="L477" s="37">
        <v>1992</v>
      </c>
      <c r="M477" s="23">
        <f t="shared" si="7"/>
        <v>26</v>
      </c>
      <c r="N477" s="39" t="s">
        <v>280</v>
      </c>
      <c r="O477" s="34" t="s">
        <v>195</v>
      </c>
      <c r="P477" s="40"/>
      <c r="Q477" s="40"/>
      <c r="R477" s="40"/>
      <c r="S477" s="38" t="s">
        <v>208</v>
      </c>
      <c r="T477" s="38"/>
      <c r="U477" s="38">
        <v>40</v>
      </c>
      <c r="V477" s="38" t="s">
        <v>91</v>
      </c>
      <c r="W477" s="32" t="s">
        <v>1114</v>
      </c>
      <c r="X477" s="38"/>
      <c r="Y477" s="38" t="s">
        <v>213</v>
      </c>
      <c r="Z477" s="38" t="s">
        <v>213</v>
      </c>
      <c r="AA477" s="38" t="s">
        <v>296</v>
      </c>
      <c r="AB477" s="38"/>
      <c r="AC477" s="38" t="s">
        <v>184</v>
      </c>
      <c r="AD477" s="38" t="s">
        <v>99</v>
      </c>
      <c r="AE477" s="38" t="s">
        <v>234</v>
      </c>
      <c r="AF477" s="38" t="s">
        <v>221</v>
      </c>
      <c r="AG477" s="38" t="s">
        <v>229</v>
      </c>
      <c r="AH477" s="38"/>
      <c r="AI477" s="38" t="s">
        <v>234</v>
      </c>
      <c r="AJ477" s="38" t="s">
        <v>307</v>
      </c>
      <c r="AK477" s="38" t="s">
        <v>239</v>
      </c>
      <c r="AL477" s="38"/>
      <c r="AM477" s="38"/>
      <c r="AN477" s="41"/>
      <c r="AO477" s="41"/>
      <c r="AP477" s="41"/>
      <c r="AQ477" s="38"/>
      <c r="AR477" s="38"/>
      <c r="AS477" s="38"/>
      <c r="AT477" s="38"/>
      <c r="AU477" s="38"/>
      <c r="AV477" s="38"/>
      <c r="AW477" s="38" t="s">
        <v>266</v>
      </c>
      <c r="AX477" s="38" t="s">
        <v>265</v>
      </c>
      <c r="AY477" s="38" t="s">
        <v>265</v>
      </c>
      <c r="AZ477" s="38" t="s">
        <v>271</v>
      </c>
      <c r="BA477" s="38" t="s">
        <v>272</v>
      </c>
      <c r="BB477" s="38"/>
      <c r="BC477" s="38"/>
      <c r="BD477" s="38" t="s">
        <v>266</v>
      </c>
      <c r="BE477" s="59" t="s">
        <v>266</v>
      </c>
    </row>
    <row r="478" spans="1:57" ht="16.5" customHeight="1" x14ac:dyDescent="0.25">
      <c r="A478" s="32">
        <v>481</v>
      </c>
      <c r="B478" s="37">
        <v>1212009</v>
      </c>
      <c r="C478" s="39" t="s">
        <v>343</v>
      </c>
      <c r="D478" s="39" t="s">
        <v>373</v>
      </c>
      <c r="E478" s="39" t="s">
        <v>313</v>
      </c>
      <c r="F478" s="23"/>
      <c r="G478" s="39" t="s">
        <v>1101</v>
      </c>
      <c r="H478" s="23" t="str">
        <f>VLOOKUP(G478,Sheet1!$A$22:$B$35,2)</f>
        <v>Kỹ thuật máy tính</v>
      </c>
      <c r="I478" s="37" t="s">
        <v>189</v>
      </c>
      <c r="J478" s="39" t="s">
        <v>192</v>
      </c>
      <c r="K478" s="33" t="b">
        <f>IF(AND(J478="Nữ",OR(N478="Khá",N478="Giỏi")),"học bổng")</f>
        <v>0</v>
      </c>
      <c r="L478" s="37">
        <v>1996</v>
      </c>
      <c r="M478" s="23">
        <f t="shared" si="7"/>
        <v>22</v>
      </c>
      <c r="N478" s="39" t="s">
        <v>279</v>
      </c>
      <c r="O478" s="34" t="s">
        <v>195</v>
      </c>
      <c r="P478" s="40"/>
      <c r="Q478" s="40"/>
      <c r="R478" s="40"/>
      <c r="S478" s="38" t="s">
        <v>208</v>
      </c>
      <c r="T478" s="38"/>
      <c r="U478" s="38">
        <v>40</v>
      </c>
      <c r="V478" s="38" t="s">
        <v>91</v>
      </c>
      <c r="W478" s="32" t="s">
        <v>1118</v>
      </c>
      <c r="X478" s="38"/>
      <c r="Y478" s="38" t="s">
        <v>217</v>
      </c>
      <c r="Z478" s="38" t="s">
        <v>213</v>
      </c>
      <c r="AA478" s="38" t="s">
        <v>296</v>
      </c>
      <c r="AB478" s="38"/>
      <c r="AC478" s="38" t="s">
        <v>93</v>
      </c>
      <c r="AD478" s="38" t="s">
        <v>99</v>
      </c>
      <c r="AE478" s="38" t="s">
        <v>234</v>
      </c>
      <c r="AF478" s="38" t="s">
        <v>219</v>
      </c>
      <c r="AG478" s="38" t="s">
        <v>229</v>
      </c>
      <c r="AH478" s="38"/>
      <c r="AI478" s="38" t="s">
        <v>234</v>
      </c>
      <c r="AJ478" s="38" t="s">
        <v>307</v>
      </c>
      <c r="AK478" s="38" t="s">
        <v>239</v>
      </c>
      <c r="AL478" s="38"/>
      <c r="AM478" s="38"/>
      <c r="AN478" s="41"/>
      <c r="AO478" s="41"/>
      <c r="AP478" s="41"/>
      <c r="AQ478" s="38"/>
      <c r="AR478" s="38"/>
      <c r="AS478" s="38"/>
      <c r="AT478" s="38"/>
      <c r="AU478" s="38"/>
      <c r="AV478" s="38"/>
      <c r="AW478" s="38" t="s">
        <v>266</v>
      </c>
      <c r="AX478" s="38" t="s">
        <v>266</v>
      </c>
      <c r="AY478" s="38" t="s">
        <v>266</v>
      </c>
      <c r="AZ478" s="38" t="s">
        <v>271</v>
      </c>
      <c r="BA478" s="38" t="s">
        <v>272</v>
      </c>
      <c r="BB478" s="38"/>
      <c r="BC478" s="38"/>
      <c r="BD478" s="38" t="s">
        <v>266</v>
      </c>
      <c r="BE478" s="59" t="s">
        <v>266</v>
      </c>
    </row>
    <row r="479" spans="1:57" ht="16.5" customHeight="1" x14ac:dyDescent="0.25">
      <c r="A479" s="32">
        <v>482</v>
      </c>
      <c r="B479" s="37">
        <v>1212010</v>
      </c>
      <c r="C479" s="39" t="s">
        <v>384</v>
      </c>
      <c r="D479" s="39" t="s">
        <v>321</v>
      </c>
      <c r="E479" s="39" t="s">
        <v>504</v>
      </c>
      <c r="F479" s="23"/>
      <c r="G479" s="39" t="s">
        <v>1101</v>
      </c>
      <c r="H479" s="23" t="str">
        <f>VLOOKUP(G479,Sheet1!$A$22:$B$35,2)</f>
        <v>Kỹ thuật máy tính</v>
      </c>
      <c r="I479" s="37" t="s">
        <v>189</v>
      </c>
      <c r="J479" s="39" t="s">
        <v>192</v>
      </c>
      <c r="K479" s="33" t="b">
        <f>IF(AND(J479="Nữ",OR(N479="Khá",N479="Giỏi")),"học bổng")</f>
        <v>0</v>
      </c>
      <c r="L479" s="37">
        <v>1992</v>
      </c>
      <c r="M479" s="23">
        <f t="shared" si="7"/>
        <v>26</v>
      </c>
      <c r="N479" s="39" t="s">
        <v>281</v>
      </c>
      <c r="O479" s="34" t="s">
        <v>195</v>
      </c>
      <c r="P479" s="40"/>
      <c r="Q479" s="40"/>
      <c r="R479" s="40"/>
      <c r="S479" s="38" t="s">
        <v>208</v>
      </c>
      <c r="T479" s="38"/>
      <c r="U479" s="38">
        <v>40</v>
      </c>
      <c r="V479" s="38" t="s">
        <v>92</v>
      </c>
      <c r="W479" s="32" t="s">
        <v>1118</v>
      </c>
      <c r="X479" s="38"/>
      <c r="Y479" s="38" t="s">
        <v>217</v>
      </c>
      <c r="Z479" s="38" t="s">
        <v>213</v>
      </c>
      <c r="AA479" s="38" t="s">
        <v>296</v>
      </c>
      <c r="AB479" s="38"/>
      <c r="AC479" s="38" t="s">
        <v>93</v>
      </c>
      <c r="AD479" s="38" t="s">
        <v>99</v>
      </c>
      <c r="AE479" s="38" t="s">
        <v>234</v>
      </c>
      <c r="AF479" s="38" t="s">
        <v>219</v>
      </c>
      <c r="AG479" s="38" t="s">
        <v>330</v>
      </c>
      <c r="AH479" s="38" t="s">
        <v>1104</v>
      </c>
      <c r="AI479" s="38" t="s">
        <v>234</v>
      </c>
      <c r="AJ479" s="38" t="s">
        <v>307</v>
      </c>
      <c r="AK479" s="38" t="s">
        <v>239</v>
      </c>
      <c r="AL479" s="38"/>
      <c r="AM479" s="38"/>
      <c r="AN479" s="41"/>
      <c r="AO479" s="41"/>
      <c r="AP479" s="41"/>
      <c r="AQ479" s="38"/>
      <c r="AR479" s="38"/>
      <c r="AS479" s="38"/>
      <c r="AT479" s="38"/>
      <c r="AU479" s="38"/>
      <c r="AV479" s="38"/>
      <c r="AW479" s="38" t="s">
        <v>266</v>
      </c>
      <c r="AX479" s="38" t="s">
        <v>266</v>
      </c>
      <c r="AY479" s="38" t="s">
        <v>266</v>
      </c>
      <c r="AZ479" s="38" t="s">
        <v>271</v>
      </c>
      <c r="BA479" s="38" t="s">
        <v>272</v>
      </c>
      <c r="BB479" s="38"/>
      <c r="BC479" s="38"/>
      <c r="BD479" s="38" t="s">
        <v>265</v>
      </c>
      <c r="BE479" s="59" t="s">
        <v>266</v>
      </c>
    </row>
    <row r="480" spans="1:57" ht="16.5" customHeight="1" x14ac:dyDescent="0.25">
      <c r="A480" s="32">
        <v>483</v>
      </c>
      <c r="B480" s="37">
        <v>1212016</v>
      </c>
      <c r="C480" s="39" t="s">
        <v>343</v>
      </c>
      <c r="D480" s="39" t="s">
        <v>886</v>
      </c>
      <c r="E480" s="39" t="s">
        <v>728</v>
      </c>
      <c r="F480" s="23"/>
      <c r="G480" s="39" t="s">
        <v>1101</v>
      </c>
      <c r="H480" s="23" t="str">
        <f>VLOOKUP(G480,Sheet1!$A$22:$B$35,2)</f>
        <v>Kỹ thuật máy tính</v>
      </c>
      <c r="I480" s="37" t="s">
        <v>189</v>
      </c>
      <c r="J480" s="39" t="s">
        <v>192</v>
      </c>
      <c r="K480" s="33" t="b">
        <f>IF(AND(J480="Nữ",OR(N480="Khá",N480="Giỏi")),"học bổng")</f>
        <v>0</v>
      </c>
      <c r="L480" s="37">
        <v>1994</v>
      </c>
      <c r="M480" s="23">
        <f t="shared" si="7"/>
        <v>24</v>
      </c>
      <c r="N480" s="39" t="s">
        <v>281</v>
      </c>
      <c r="O480" s="34" t="s">
        <v>195</v>
      </c>
      <c r="P480" s="40"/>
      <c r="Q480" s="40"/>
      <c r="R480" s="40"/>
      <c r="S480" s="38" t="s">
        <v>208</v>
      </c>
      <c r="T480" s="38"/>
      <c r="U480" s="38">
        <v>40</v>
      </c>
      <c r="V480" s="38" t="s">
        <v>92</v>
      </c>
      <c r="W480" s="32" t="s">
        <v>1118</v>
      </c>
      <c r="X480" s="38"/>
      <c r="Y480" s="38" t="s">
        <v>217</v>
      </c>
      <c r="Z480" s="38" t="s">
        <v>213</v>
      </c>
      <c r="AA480" s="38" t="s">
        <v>296</v>
      </c>
      <c r="AB480" s="38"/>
      <c r="AC480" s="38" t="s">
        <v>184</v>
      </c>
      <c r="AD480" s="38" t="s">
        <v>99</v>
      </c>
      <c r="AE480" s="38" t="s">
        <v>235</v>
      </c>
      <c r="AF480" s="38"/>
      <c r="AG480" s="38" t="s">
        <v>229</v>
      </c>
      <c r="AH480" s="38"/>
      <c r="AI480" s="38" t="s">
        <v>235</v>
      </c>
      <c r="AJ480" s="38"/>
      <c r="AK480" s="38"/>
      <c r="AL480" s="38"/>
      <c r="AM480" s="38"/>
      <c r="AN480" s="41"/>
      <c r="AO480" s="41"/>
      <c r="AP480" s="41"/>
      <c r="AQ480" s="38"/>
      <c r="AR480" s="38"/>
      <c r="AS480" s="38"/>
      <c r="AT480" s="38"/>
      <c r="AU480" s="38"/>
      <c r="AV480" s="38"/>
      <c r="AW480" s="38" t="s">
        <v>266</v>
      </c>
      <c r="AX480" s="38" t="s">
        <v>266</v>
      </c>
      <c r="AY480" s="38" t="s">
        <v>266</v>
      </c>
      <c r="AZ480" s="38" t="s">
        <v>271</v>
      </c>
      <c r="BA480" s="38" t="s">
        <v>272</v>
      </c>
      <c r="BB480" s="38"/>
      <c r="BC480" s="38"/>
      <c r="BD480" s="38" t="s">
        <v>266</v>
      </c>
      <c r="BE480" s="59" t="s">
        <v>266</v>
      </c>
    </row>
    <row r="481" spans="1:57" ht="16.5" customHeight="1" x14ac:dyDescent="0.25">
      <c r="A481" s="32">
        <v>484</v>
      </c>
      <c r="B481" s="37">
        <v>1212018</v>
      </c>
      <c r="C481" s="39" t="s">
        <v>343</v>
      </c>
      <c r="D481" s="39" t="s">
        <v>457</v>
      </c>
      <c r="E481" s="39" t="s">
        <v>421</v>
      </c>
      <c r="F481" s="23"/>
      <c r="G481" s="39" t="s">
        <v>1101</v>
      </c>
      <c r="H481" s="23" t="str">
        <f>VLOOKUP(G481,Sheet1!$A$22:$B$35,2)</f>
        <v>Kỹ thuật máy tính</v>
      </c>
      <c r="I481" s="37" t="s">
        <v>189</v>
      </c>
      <c r="J481" s="39" t="s">
        <v>192</v>
      </c>
      <c r="K481" s="33" t="b">
        <f>IF(AND(J481="Nữ",OR(N481="Khá",N481="Giỏi")),"học bổng")</f>
        <v>0</v>
      </c>
      <c r="L481" s="37">
        <v>1993</v>
      </c>
      <c r="M481" s="23">
        <f t="shared" si="7"/>
        <v>25</v>
      </c>
      <c r="N481" s="39" t="s">
        <v>281</v>
      </c>
      <c r="O481" s="34" t="s">
        <v>199</v>
      </c>
      <c r="P481" s="40"/>
      <c r="Q481" s="40"/>
      <c r="R481" s="40"/>
      <c r="S481" s="38"/>
      <c r="T481" s="38"/>
      <c r="U481" s="38"/>
      <c r="V481" s="38"/>
      <c r="W481" s="32" t="e">
        <f>VLOOKUP(#REF!,#REF!,2,0)</f>
        <v>#REF!</v>
      </c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/>
      <c r="AL481" s="38" t="s">
        <v>242</v>
      </c>
      <c r="AM481" s="38" t="s">
        <v>107</v>
      </c>
      <c r="AN481" s="41" t="s">
        <v>247</v>
      </c>
      <c r="AO481" s="41" t="s">
        <v>249</v>
      </c>
      <c r="AP481" s="41" t="s">
        <v>250</v>
      </c>
      <c r="AQ481" s="38"/>
      <c r="AR481" s="38"/>
      <c r="AS481" s="38"/>
      <c r="AT481" s="38"/>
      <c r="AU481" s="38"/>
      <c r="AV481" s="38"/>
      <c r="AW481" s="38" t="s">
        <v>267</v>
      </c>
      <c r="AX481" s="38" t="s">
        <v>267</v>
      </c>
      <c r="AY481" s="38" t="s">
        <v>267</v>
      </c>
      <c r="AZ481" s="38" t="s">
        <v>271</v>
      </c>
      <c r="BA481" s="38" t="s">
        <v>272</v>
      </c>
      <c r="BB481" s="38"/>
      <c r="BC481" s="38"/>
      <c r="BD481" s="38" t="s">
        <v>266</v>
      </c>
      <c r="BE481" s="59" t="s">
        <v>266</v>
      </c>
    </row>
    <row r="482" spans="1:57" ht="16.5" customHeight="1" x14ac:dyDescent="0.25">
      <c r="B482" s="23"/>
      <c r="D482" s="23"/>
      <c r="E482" s="23"/>
      <c r="F482" s="23"/>
      <c r="G482" s="23"/>
      <c r="H482" s="23"/>
      <c r="I482" s="23"/>
      <c r="J482" s="33"/>
      <c r="K482" s="33"/>
      <c r="N482" s="33"/>
      <c r="P482" s="33"/>
      <c r="Q482" s="33"/>
      <c r="R482" s="33"/>
    </row>
    <row r="483" spans="1:57" ht="16.5" customHeight="1" x14ac:dyDescent="0.25">
      <c r="B483" s="23"/>
      <c r="D483" s="23"/>
      <c r="E483" s="23"/>
      <c r="F483" s="23"/>
      <c r="G483" s="23"/>
      <c r="H483" s="23"/>
      <c r="I483" s="23"/>
      <c r="J483" s="33"/>
      <c r="K483" s="33"/>
      <c r="N483" s="33"/>
      <c r="P483" s="33"/>
      <c r="Q483" s="33"/>
      <c r="R483" s="33"/>
    </row>
    <row r="484" spans="1:57" ht="16.5" customHeight="1" x14ac:dyDescent="0.25">
      <c r="B484" s="23"/>
      <c r="D484" s="23"/>
      <c r="E484" s="23"/>
      <c r="F484" s="23"/>
      <c r="G484" s="23"/>
      <c r="H484" s="23"/>
      <c r="I484" s="23"/>
      <c r="J484" s="33"/>
      <c r="K484" s="33"/>
      <c r="N484" s="33"/>
      <c r="P484" s="33"/>
      <c r="Q484" s="33"/>
      <c r="R484" s="33"/>
    </row>
    <row r="485" spans="1:57" ht="16.5" customHeight="1" x14ac:dyDescent="0.25">
      <c r="B485" s="23"/>
      <c r="D485" s="23"/>
      <c r="E485" s="23"/>
      <c r="F485" s="23"/>
      <c r="G485" s="23"/>
      <c r="H485" s="23"/>
      <c r="I485" s="23"/>
      <c r="J485" s="33"/>
      <c r="K485" s="33"/>
      <c r="N485" s="33"/>
      <c r="P485" s="33"/>
      <c r="Q485" s="33"/>
      <c r="R485" s="33"/>
    </row>
    <row r="486" spans="1:57" ht="16.5" customHeight="1" x14ac:dyDescent="0.25">
      <c r="B486" s="23"/>
      <c r="D486" s="23"/>
      <c r="E486" s="23"/>
      <c r="F486" s="23"/>
      <c r="G486" s="23"/>
      <c r="H486" s="23"/>
      <c r="I486" s="23"/>
      <c r="J486" s="33"/>
      <c r="K486" s="33"/>
      <c r="N486" s="33"/>
      <c r="P486" s="33"/>
      <c r="Q486" s="33"/>
      <c r="R486" s="33"/>
    </row>
    <row r="487" spans="1:57" ht="16.5" customHeight="1" x14ac:dyDescent="0.25">
      <c r="B487" s="23"/>
      <c r="D487" s="23"/>
      <c r="E487" s="23"/>
      <c r="F487" s="23"/>
      <c r="G487" s="23"/>
      <c r="H487" s="23"/>
      <c r="I487" s="23"/>
      <c r="J487" s="33"/>
      <c r="K487" s="33"/>
      <c r="N487" s="33"/>
      <c r="P487" s="33"/>
      <c r="Q487" s="33"/>
      <c r="R487" s="33"/>
    </row>
    <row r="488" spans="1:57" ht="16.5" customHeight="1" x14ac:dyDescent="0.25">
      <c r="B488" s="23"/>
      <c r="D488" s="23"/>
      <c r="E488" s="23"/>
      <c r="F488" s="23"/>
      <c r="G488" s="23"/>
      <c r="H488" s="23"/>
      <c r="I488" s="23"/>
      <c r="J488" s="33"/>
      <c r="K488" s="33"/>
      <c r="N488" s="33"/>
      <c r="P488" s="33"/>
      <c r="Q488" s="33"/>
      <c r="R488" s="33"/>
    </row>
    <row r="489" spans="1:57" ht="16.5" customHeight="1" x14ac:dyDescent="0.25">
      <c r="B489" s="23"/>
      <c r="D489" s="23"/>
      <c r="E489" s="23"/>
      <c r="F489" s="23"/>
      <c r="G489" s="23"/>
      <c r="H489" s="23"/>
      <c r="I489" s="23"/>
      <c r="J489" s="33"/>
      <c r="K489" s="33"/>
      <c r="N489" s="33"/>
      <c r="P489" s="33"/>
      <c r="Q489" s="33"/>
      <c r="R489" s="33"/>
    </row>
    <row r="490" spans="1:57" ht="16.5" customHeight="1" x14ac:dyDescent="0.25">
      <c r="B490" s="23"/>
      <c r="D490" s="23"/>
      <c r="E490" s="23"/>
      <c r="F490" s="23"/>
      <c r="G490" s="23"/>
      <c r="H490" s="23"/>
      <c r="I490" s="23"/>
      <c r="J490" s="33"/>
      <c r="K490" s="33"/>
      <c r="N490" s="33"/>
      <c r="P490" s="33"/>
      <c r="Q490" s="33"/>
      <c r="R490" s="33"/>
    </row>
    <row r="491" spans="1:57" ht="16.5" customHeight="1" x14ac:dyDescent="0.25">
      <c r="B491" s="23"/>
      <c r="D491" s="23"/>
      <c r="E491" s="23"/>
      <c r="F491" s="23"/>
      <c r="G491" s="23"/>
      <c r="H491" s="23"/>
      <c r="I491" s="23"/>
      <c r="J491" s="33"/>
      <c r="K491" s="33"/>
      <c r="N491" s="33"/>
      <c r="P491" s="33"/>
      <c r="Q491" s="33"/>
      <c r="R491" s="33"/>
    </row>
    <row r="492" spans="1:57" ht="16.5" customHeight="1" x14ac:dyDescent="0.25">
      <c r="B492" s="23"/>
      <c r="D492" s="23"/>
      <c r="E492" s="23"/>
      <c r="F492" s="23"/>
      <c r="G492" s="23"/>
      <c r="H492" s="23"/>
      <c r="I492" s="23"/>
      <c r="J492" s="33"/>
      <c r="K492" s="33"/>
      <c r="N492" s="33"/>
      <c r="P492" s="33"/>
      <c r="Q492" s="33"/>
      <c r="R492" s="33"/>
    </row>
    <row r="493" spans="1:57" ht="16.5" customHeight="1" x14ac:dyDescent="0.25">
      <c r="B493" s="23"/>
      <c r="D493" s="23"/>
      <c r="E493" s="23"/>
      <c r="F493" s="23"/>
      <c r="G493" s="23"/>
      <c r="H493" s="23"/>
      <c r="I493" s="23"/>
      <c r="J493" s="33"/>
      <c r="K493" s="33"/>
      <c r="N493" s="33"/>
      <c r="P493" s="33"/>
      <c r="Q493" s="33"/>
      <c r="R493" s="33"/>
    </row>
    <row r="494" spans="1:57" ht="16.5" customHeight="1" x14ac:dyDescent="0.25">
      <c r="B494" s="23"/>
      <c r="D494" s="23"/>
      <c r="E494" s="23"/>
      <c r="F494" s="23"/>
      <c r="G494" s="23"/>
      <c r="H494" s="23"/>
      <c r="I494" s="23"/>
      <c r="J494" s="33"/>
      <c r="K494" s="33"/>
      <c r="N494" s="33"/>
      <c r="P494" s="33"/>
      <c r="Q494" s="33"/>
      <c r="R494" s="33"/>
    </row>
    <row r="495" spans="1:57" ht="16.5" customHeight="1" x14ac:dyDescent="0.25">
      <c r="B495" s="23"/>
      <c r="D495" s="23"/>
      <c r="E495" s="23"/>
      <c r="F495" s="23"/>
      <c r="G495" s="23"/>
      <c r="H495" s="23"/>
      <c r="I495" s="23"/>
      <c r="J495" s="33"/>
      <c r="K495" s="33"/>
      <c r="N495" s="33"/>
      <c r="P495" s="33"/>
      <c r="Q495" s="33"/>
      <c r="R495" s="33"/>
    </row>
    <row r="496" spans="1:57" ht="16.5" customHeight="1" x14ac:dyDescent="0.25">
      <c r="B496" s="23"/>
      <c r="D496" s="23"/>
      <c r="E496" s="23"/>
      <c r="F496" s="23"/>
      <c r="G496" s="23"/>
      <c r="H496" s="23"/>
      <c r="I496" s="23"/>
      <c r="J496" s="33"/>
      <c r="K496" s="33"/>
      <c r="N496" s="33"/>
      <c r="P496" s="33"/>
      <c r="Q496" s="33"/>
      <c r="R496" s="33"/>
    </row>
    <row r="497" spans="2:18" ht="16.5" customHeight="1" x14ac:dyDescent="0.25">
      <c r="B497" s="23"/>
      <c r="D497" s="23"/>
      <c r="E497" s="23"/>
      <c r="F497" s="23"/>
      <c r="G497" s="23"/>
      <c r="H497" s="23"/>
      <c r="I497" s="23"/>
      <c r="J497" s="33"/>
      <c r="K497" s="33"/>
      <c r="N497" s="33"/>
      <c r="P497" s="33"/>
      <c r="Q497" s="33"/>
      <c r="R497" s="33"/>
    </row>
    <row r="498" spans="2:18" ht="16.5" customHeight="1" x14ac:dyDescent="0.25">
      <c r="B498" s="23"/>
      <c r="D498" s="23"/>
      <c r="E498" s="23"/>
      <c r="F498" s="23"/>
      <c r="G498" s="23"/>
      <c r="H498" s="23"/>
      <c r="I498" s="23"/>
      <c r="J498" s="33"/>
      <c r="K498" s="33"/>
      <c r="N498" s="33"/>
      <c r="P498" s="33"/>
      <c r="Q498" s="33"/>
      <c r="R498" s="33"/>
    </row>
    <row r="499" spans="2:18" ht="16.5" customHeight="1" x14ac:dyDescent="0.25">
      <c r="B499" s="23"/>
      <c r="D499" s="23"/>
      <c r="E499" s="23"/>
      <c r="F499" s="23"/>
      <c r="G499" s="23"/>
      <c r="H499" s="23"/>
      <c r="I499" s="23"/>
      <c r="J499" s="33"/>
      <c r="K499" s="33"/>
      <c r="N499" s="33"/>
      <c r="P499" s="33"/>
      <c r="Q499" s="33"/>
      <c r="R499" s="33"/>
    </row>
    <row r="500" spans="2:18" ht="16.5" customHeight="1" x14ac:dyDescent="0.25">
      <c r="B500" s="23"/>
      <c r="D500" s="23"/>
      <c r="E500" s="23"/>
      <c r="F500" s="23"/>
      <c r="G500" s="23"/>
      <c r="H500" s="23"/>
      <c r="I500" s="23"/>
      <c r="J500" s="33"/>
      <c r="K500" s="33"/>
      <c r="N500" s="33"/>
      <c r="P500" s="33"/>
      <c r="Q500" s="33"/>
      <c r="R500" s="33"/>
    </row>
    <row r="501" spans="2:18" ht="16.5" customHeight="1" x14ac:dyDescent="0.25">
      <c r="B501" s="23"/>
      <c r="D501" s="23"/>
      <c r="E501" s="23"/>
      <c r="F501" s="23"/>
      <c r="G501" s="23"/>
      <c r="H501" s="23"/>
      <c r="I501" s="23"/>
      <c r="J501" s="33"/>
      <c r="K501" s="33"/>
      <c r="N501" s="33"/>
      <c r="P501" s="33"/>
      <c r="Q501" s="33"/>
      <c r="R501" s="33"/>
    </row>
    <row r="502" spans="2:18" ht="16.5" customHeight="1" x14ac:dyDescent="0.25">
      <c r="B502" s="23"/>
      <c r="D502" s="23"/>
      <c r="E502" s="23"/>
      <c r="F502" s="23"/>
      <c r="G502" s="23"/>
      <c r="H502" s="23"/>
      <c r="I502" s="23"/>
      <c r="J502" s="33"/>
      <c r="K502" s="33"/>
      <c r="N502" s="33"/>
      <c r="P502" s="33"/>
      <c r="Q502" s="33"/>
      <c r="R502" s="33"/>
    </row>
    <row r="503" spans="2:18" ht="16.5" customHeight="1" x14ac:dyDescent="0.25">
      <c r="B503" s="23"/>
      <c r="D503" s="23"/>
      <c r="E503" s="23"/>
      <c r="F503" s="23"/>
      <c r="G503" s="23"/>
      <c r="H503" s="23"/>
      <c r="I503" s="23"/>
      <c r="J503" s="33"/>
      <c r="K503" s="33"/>
      <c r="N503" s="33"/>
      <c r="P503" s="33"/>
      <c r="Q503" s="33"/>
      <c r="R503" s="33"/>
    </row>
    <row r="504" spans="2:18" ht="16.5" customHeight="1" x14ac:dyDescent="0.25">
      <c r="B504" s="23"/>
      <c r="D504" s="23"/>
      <c r="E504" s="23"/>
      <c r="F504" s="23"/>
      <c r="G504" s="23"/>
      <c r="H504" s="23"/>
      <c r="I504" s="23"/>
      <c r="J504" s="33"/>
      <c r="K504" s="33"/>
      <c r="N504" s="33"/>
      <c r="P504" s="33"/>
      <c r="Q504" s="33"/>
      <c r="R504" s="33"/>
    </row>
    <row r="505" spans="2:18" ht="16.5" customHeight="1" x14ac:dyDescent="0.25">
      <c r="B505" s="23"/>
      <c r="D505" s="23"/>
      <c r="E505" s="23"/>
      <c r="F505" s="23"/>
      <c r="G505" s="23"/>
      <c r="H505" s="23"/>
      <c r="I505" s="23"/>
      <c r="J505" s="33"/>
      <c r="K505" s="33"/>
      <c r="N505" s="33"/>
      <c r="P505" s="33"/>
      <c r="Q505" s="33"/>
      <c r="R505" s="33"/>
    </row>
    <row r="506" spans="2:18" ht="16.5" customHeight="1" x14ac:dyDescent="0.25">
      <c r="B506" s="23"/>
      <c r="D506" s="23"/>
      <c r="E506" s="23"/>
      <c r="F506" s="23"/>
      <c r="G506" s="23"/>
      <c r="H506" s="23"/>
      <c r="I506" s="23"/>
      <c r="J506" s="33"/>
      <c r="K506" s="33"/>
      <c r="N506" s="33"/>
      <c r="P506" s="33"/>
      <c r="Q506" s="33"/>
      <c r="R506" s="33"/>
    </row>
    <row r="507" spans="2:18" ht="16.5" customHeight="1" x14ac:dyDescent="0.25">
      <c r="B507" s="23"/>
      <c r="D507" s="23"/>
      <c r="E507" s="23"/>
      <c r="F507" s="23"/>
      <c r="G507" s="23"/>
      <c r="H507" s="23"/>
      <c r="I507" s="23"/>
      <c r="J507" s="33"/>
      <c r="K507" s="33"/>
      <c r="N507" s="33"/>
      <c r="P507" s="33"/>
      <c r="Q507" s="33"/>
      <c r="R507" s="33"/>
    </row>
    <row r="508" spans="2:18" ht="16.5" customHeight="1" x14ac:dyDescent="0.25">
      <c r="B508" s="23"/>
      <c r="D508" s="23"/>
      <c r="E508" s="23"/>
      <c r="F508" s="23"/>
      <c r="G508" s="23"/>
      <c r="H508" s="23"/>
      <c r="I508" s="23"/>
      <c r="J508" s="33"/>
      <c r="K508" s="33"/>
      <c r="N508" s="33"/>
      <c r="P508" s="33"/>
      <c r="Q508" s="33"/>
      <c r="R508" s="33"/>
    </row>
    <row r="509" spans="2:18" ht="16.5" customHeight="1" x14ac:dyDescent="0.25">
      <c r="B509" s="23"/>
      <c r="D509" s="23"/>
      <c r="E509" s="23"/>
      <c r="F509" s="23"/>
      <c r="G509" s="23"/>
      <c r="H509" s="23"/>
      <c r="I509" s="23"/>
      <c r="J509" s="33"/>
      <c r="K509" s="33"/>
      <c r="N509" s="33"/>
      <c r="P509" s="33"/>
      <c r="Q509" s="33"/>
      <c r="R509" s="33"/>
    </row>
    <row r="510" spans="2:18" ht="16.5" customHeight="1" x14ac:dyDescent="0.25">
      <c r="B510" s="23"/>
      <c r="D510" s="23"/>
      <c r="E510" s="23"/>
      <c r="F510" s="23"/>
      <c r="G510" s="23"/>
      <c r="H510" s="23"/>
      <c r="I510" s="23"/>
      <c r="J510" s="33"/>
      <c r="K510" s="33"/>
      <c r="N510" s="33"/>
      <c r="P510" s="33"/>
      <c r="Q510" s="33"/>
      <c r="R510" s="33"/>
    </row>
    <row r="511" spans="2:18" ht="16.5" customHeight="1" x14ac:dyDescent="0.25">
      <c r="B511" s="23"/>
      <c r="D511" s="23"/>
      <c r="E511" s="23"/>
      <c r="F511" s="23"/>
      <c r="G511" s="23"/>
      <c r="H511" s="23"/>
      <c r="I511" s="23"/>
      <c r="J511" s="33"/>
      <c r="K511" s="33"/>
      <c r="N511" s="33"/>
      <c r="P511" s="33"/>
      <c r="Q511" s="33"/>
      <c r="R511" s="33"/>
    </row>
    <row r="512" spans="2:18" ht="16.5" customHeight="1" x14ac:dyDescent="0.25">
      <c r="B512" s="23"/>
      <c r="D512" s="23"/>
      <c r="E512" s="23"/>
      <c r="F512" s="23"/>
      <c r="G512" s="23"/>
      <c r="H512" s="23"/>
      <c r="I512" s="23"/>
      <c r="J512" s="33"/>
      <c r="K512" s="33"/>
      <c r="N512" s="33"/>
      <c r="P512" s="33"/>
      <c r="Q512" s="33"/>
      <c r="R512" s="33"/>
    </row>
    <row r="513" spans="2:18" ht="16.5" customHeight="1" x14ac:dyDescent="0.25">
      <c r="B513" s="23"/>
      <c r="D513" s="23"/>
      <c r="E513" s="23"/>
      <c r="F513" s="23"/>
      <c r="G513" s="23"/>
      <c r="H513" s="23"/>
      <c r="I513" s="23"/>
      <c r="J513" s="33"/>
      <c r="K513" s="33"/>
      <c r="N513" s="33"/>
      <c r="P513" s="33"/>
      <c r="Q513" s="33"/>
      <c r="R513" s="33"/>
    </row>
    <row r="514" spans="2:18" ht="16.5" customHeight="1" x14ac:dyDescent="0.25">
      <c r="B514" s="23"/>
      <c r="D514" s="23"/>
      <c r="E514" s="23"/>
      <c r="F514" s="23"/>
      <c r="G514" s="23"/>
      <c r="H514" s="23"/>
      <c r="I514" s="23"/>
      <c r="J514" s="33"/>
      <c r="K514" s="33"/>
      <c r="N514" s="33"/>
      <c r="P514" s="33"/>
      <c r="Q514" s="33"/>
      <c r="R514" s="33"/>
    </row>
    <row r="515" spans="2:18" ht="16.5" customHeight="1" x14ac:dyDescent="0.25">
      <c r="B515" s="23"/>
      <c r="D515" s="23"/>
      <c r="E515" s="23"/>
      <c r="F515" s="23"/>
      <c r="G515" s="23"/>
      <c r="H515" s="23"/>
      <c r="I515" s="23"/>
      <c r="J515" s="33"/>
      <c r="K515" s="33"/>
      <c r="N515" s="33"/>
      <c r="P515" s="33"/>
      <c r="Q515" s="33"/>
      <c r="R515" s="33"/>
    </row>
    <row r="516" spans="2:18" ht="16.5" customHeight="1" x14ac:dyDescent="0.25">
      <c r="B516" s="23"/>
      <c r="D516" s="23"/>
      <c r="E516" s="23"/>
      <c r="F516" s="23"/>
      <c r="G516" s="23"/>
      <c r="H516" s="23"/>
      <c r="I516" s="23"/>
      <c r="J516" s="33"/>
      <c r="K516" s="33"/>
      <c r="N516" s="33"/>
      <c r="P516" s="33"/>
      <c r="Q516" s="33"/>
      <c r="R516" s="33"/>
    </row>
    <row r="517" spans="2:18" ht="16.5" customHeight="1" x14ac:dyDescent="0.25">
      <c r="B517" s="23"/>
      <c r="D517" s="23"/>
      <c r="E517" s="23"/>
      <c r="F517" s="23"/>
      <c r="G517" s="23"/>
      <c r="H517" s="23"/>
      <c r="I517" s="23"/>
      <c r="J517" s="33"/>
      <c r="K517" s="33"/>
      <c r="N517" s="33"/>
      <c r="P517" s="33"/>
      <c r="Q517" s="33"/>
      <c r="R517" s="33"/>
    </row>
    <row r="518" spans="2:18" ht="16.5" customHeight="1" x14ac:dyDescent="0.25">
      <c r="B518" s="23"/>
      <c r="D518" s="23"/>
      <c r="E518" s="23"/>
      <c r="F518" s="23"/>
      <c r="G518" s="23"/>
      <c r="H518" s="23"/>
      <c r="I518" s="23"/>
      <c r="J518" s="33"/>
      <c r="K518" s="33"/>
      <c r="N518" s="33"/>
      <c r="P518" s="33"/>
      <c r="Q518" s="33"/>
      <c r="R518" s="33"/>
    </row>
    <row r="519" spans="2:18" ht="16.5" customHeight="1" x14ac:dyDescent="0.25">
      <c r="B519" s="23"/>
      <c r="D519" s="23"/>
      <c r="E519" s="23"/>
      <c r="F519" s="23"/>
      <c r="G519" s="23"/>
      <c r="H519" s="23"/>
      <c r="I519" s="23"/>
      <c r="J519" s="33"/>
      <c r="K519" s="33"/>
      <c r="N519" s="33"/>
      <c r="P519" s="33"/>
      <c r="Q519" s="33"/>
      <c r="R519" s="33"/>
    </row>
    <row r="520" spans="2:18" ht="16.5" customHeight="1" x14ac:dyDescent="0.25">
      <c r="B520" s="23"/>
      <c r="D520" s="23"/>
      <c r="E520" s="23"/>
      <c r="F520" s="23"/>
      <c r="G520" s="23"/>
      <c r="H520" s="23"/>
      <c r="I520" s="23"/>
      <c r="J520" s="33"/>
      <c r="K520" s="33"/>
      <c r="N520" s="33"/>
      <c r="P520" s="33"/>
      <c r="Q520" s="33"/>
      <c r="R520" s="33"/>
    </row>
    <row r="521" spans="2:18" ht="16.5" customHeight="1" x14ac:dyDescent="0.25">
      <c r="B521" s="23"/>
      <c r="D521" s="23"/>
      <c r="E521" s="23"/>
      <c r="F521" s="23"/>
      <c r="G521" s="23"/>
      <c r="H521" s="23"/>
      <c r="I521" s="23"/>
      <c r="J521" s="33"/>
      <c r="K521" s="33"/>
      <c r="N521" s="33"/>
      <c r="P521" s="33"/>
      <c r="Q521" s="33"/>
      <c r="R521" s="33"/>
    </row>
    <row r="522" spans="2:18" ht="16.5" customHeight="1" x14ac:dyDescent="0.25">
      <c r="B522" s="23"/>
      <c r="D522" s="23"/>
      <c r="E522" s="23"/>
      <c r="F522" s="23"/>
      <c r="G522" s="23"/>
      <c r="H522" s="23"/>
      <c r="I522" s="23"/>
      <c r="J522" s="33"/>
      <c r="K522" s="33"/>
      <c r="N522" s="33"/>
      <c r="P522" s="33"/>
      <c r="Q522" s="33"/>
      <c r="R522" s="33"/>
    </row>
    <row r="523" spans="2:18" ht="16.5" customHeight="1" x14ac:dyDescent="0.25">
      <c r="B523" s="23"/>
      <c r="D523" s="23"/>
      <c r="E523" s="23"/>
      <c r="F523" s="23"/>
      <c r="G523" s="23"/>
      <c r="H523" s="23"/>
      <c r="I523" s="23"/>
      <c r="J523" s="33"/>
      <c r="K523" s="33"/>
      <c r="N523" s="33"/>
      <c r="P523" s="33"/>
      <c r="Q523" s="33"/>
      <c r="R523" s="33"/>
    </row>
    <row r="524" spans="2:18" ht="16.5" customHeight="1" x14ac:dyDescent="0.25">
      <c r="B524" s="23"/>
      <c r="D524" s="23"/>
      <c r="E524" s="23"/>
      <c r="F524" s="23"/>
      <c r="G524" s="23"/>
      <c r="H524" s="23"/>
      <c r="I524" s="23"/>
      <c r="J524" s="33"/>
      <c r="K524" s="33"/>
      <c r="N524" s="33"/>
      <c r="P524" s="33"/>
      <c r="Q524" s="33"/>
      <c r="R524" s="33"/>
    </row>
    <row r="525" spans="2:18" ht="16.5" customHeight="1" x14ac:dyDescent="0.25">
      <c r="B525" s="23"/>
      <c r="D525" s="23"/>
      <c r="E525" s="23"/>
      <c r="F525" s="23"/>
      <c r="G525" s="23"/>
      <c r="H525" s="23"/>
      <c r="I525" s="23"/>
      <c r="J525" s="33"/>
      <c r="K525" s="33"/>
      <c r="N525" s="33"/>
      <c r="P525" s="33"/>
      <c r="Q525" s="33"/>
      <c r="R525" s="33"/>
    </row>
    <row r="526" spans="2:18" ht="16.5" customHeight="1" x14ac:dyDescent="0.25">
      <c r="B526" s="23"/>
      <c r="D526" s="23"/>
      <c r="E526" s="23"/>
      <c r="F526" s="23"/>
      <c r="G526" s="23"/>
      <c r="H526" s="23"/>
      <c r="I526" s="23"/>
      <c r="J526" s="33"/>
      <c r="K526" s="33"/>
      <c r="N526" s="33"/>
      <c r="P526" s="33"/>
      <c r="Q526" s="33"/>
      <c r="R526" s="33"/>
    </row>
    <row r="527" spans="2:18" ht="16.5" customHeight="1" x14ac:dyDescent="0.25">
      <c r="B527" s="23"/>
      <c r="D527" s="23"/>
      <c r="E527" s="23"/>
      <c r="F527" s="23"/>
      <c r="G527" s="23"/>
      <c r="H527" s="23"/>
      <c r="I527" s="23"/>
      <c r="J527" s="33"/>
      <c r="K527" s="33"/>
      <c r="N527" s="33"/>
      <c r="P527" s="33"/>
      <c r="Q527" s="33"/>
      <c r="R527" s="33"/>
    </row>
    <row r="528" spans="2:18" ht="16.5" customHeight="1" x14ac:dyDescent="0.25">
      <c r="B528" s="23"/>
      <c r="D528" s="23"/>
      <c r="E528" s="23"/>
      <c r="F528" s="23"/>
      <c r="G528" s="23"/>
      <c r="H528" s="23"/>
      <c r="I528" s="23"/>
      <c r="J528" s="33"/>
      <c r="K528" s="33"/>
      <c r="N528" s="33"/>
      <c r="P528" s="33"/>
      <c r="Q528" s="33"/>
      <c r="R528" s="33"/>
    </row>
    <row r="529" spans="2:18" ht="16.5" customHeight="1" x14ac:dyDescent="0.25">
      <c r="B529" s="23"/>
      <c r="D529" s="23"/>
      <c r="E529" s="23"/>
      <c r="F529" s="23"/>
      <c r="G529" s="23"/>
      <c r="H529" s="23"/>
      <c r="I529" s="23"/>
      <c r="J529" s="33"/>
      <c r="K529" s="33"/>
      <c r="N529" s="33"/>
      <c r="P529" s="33"/>
      <c r="Q529" s="33"/>
      <c r="R529" s="33"/>
    </row>
    <row r="530" spans="2:18" ht="16.5" customHeight="1" x14ac:dyDescent="0.25">
      <c r="B530" s="23"/>
      <c r="D530" s="23"/>
      <c r="E530" s="23"/>
      <c r="F530" s="23"/>
      <c r="G530" s="23"/>
      <c r="H530" s="23"/>
      <c r="I530" s="23"/>
      <c r="J530" s="33"/>
      <c r="K530" s="33"/>
      <c r="N530" s="33"/>
      <c r="P530" s="33"/>
      <c r="Q530" s="33"/>
      <c r="R530" s="33"/>
    </row>
    <row r="531" spans="2:18" ht="16.5" customHeight="1" x14ac:dyDescent="0.25">
      <c r="B531" s="23"/>
      <c r="D531" s="23"/>
      <c r="E531" s="23"/>
      <c r="F531" s="23"/>
      <c r="G531" s="23"/>
      <c r="H531" s="23"/>
      <c r="I531" s="23"/>
      <c r="J531" s="33"/>
      <c r="K531" s="33"/>
      <c r="N531" s="33"/>
      <c r="P531" s="33"/>
      <c r="Q531" s="33"/>
      <c r="R531" s="33"/>
    </row>
    <row r="532" spans="2:18" ht="16.5" customHeight="1" x14ac:dyDescent="0.25">
      <c r="B532" s="23"/>
      <c r="D532" s="23"/>
      <c r="E532" s="23"/>
      <c r="F532" s="23"/>
      <c r="G532" s="23"/>
      <c r="H532" s="23"/>
      <c r="I532" s="23"/>
      <c r="J532" s="33"/>
      <c r="K532" s="33"/>
      <c r="N532" s="33"/>
      <c r="P532" s="33"/>
      <c r="Q532" s="33"/>
      <c r="R532" s="33"/>
    </row>
    <row r="533" spans="2:18" ht="16.5" customHeight="1" x14ac:dyDescent="0.25">
      <c r="B533" s="23"/>
      <c r="D533" s="23"/>
      <c r="E533" s="23"/>
      <c r="F533" s="23"/>
      <c r="G533" s="23"/>
      <c r="H533" s="23"/>
      <c r="I533" s="23"/>
      <c r="J533" s="33"/>
      <c r="K533" s="33"/>
      <c r="N533" s="33"/>
      <c r="P533" s="33"/>
      <c r="Q533" s="33"/>
      <c r="R533" s="33"/>
    </row>
    <row r="534" spans="2:18" ht="16.5" customHeight="1" x14ac:dyDescent="0.25">
      <c r="B534" s="23"/>
      <c r="D534" s="23"/>
      <c r="E534" s="23"/>
      <c r="F534" s="23"/>
      <c r="G534" s="23"/>
      <c r="H534" s="23"/>
      <c r="I534" s="23"/>
      <c r="J534" s="33"/>
      <c r="K534" s="33"/>
      <c r="N534" s="33"/>
      <c r="P534" s="33"/>
      <c r="Q534" s="33"/>
      <c r="R534" s="33"/>
    </row>
    <row r="535" spans="2:18" ht="16.5" customHeight="1" x14ac:dyDescent="0.25">
      <c r="B535" s="23"/>
      <c r="D535" s="23"/>
      <c r="E535" s="23"/>
      <c r="F535" s="23"/>
      <c r="G535" s="23"/>
      <c r="H535" s="23"/>
      <c r="I535" s="23"/>
      <c r="J535" s="33"/>
      <c r="K535" s="33"/>
      <c r="N535" s="33"/>
      <c r="P535" s="33"/>
      <c r="Q535" s="33"/>
      <c r="R535" s="33"/>
    </row>
    <row r="536" spans="2:18" ht="16.5" customHeight="1" x14ac:dyDescent="0.25">
      <c r="B536" s="23"/>
      <c r="D536" s="23"/>
      <c r="E536" s="23"/>
      <c r="F536" s="23"/>
      <c r="G536" s="23"/>
      <c r="H536" s="23"/>
      <c r="I536" s="23"/>
      <c r="J536" s="33"/>
      <c r="K536" s="33"/>
      <c r="N536" s="33"/>
      <c r="P536" s="33"/>
      <c r="Q536" s="33"/>
      <c r="R536" s="33"/>
    </row>
    <row r="537" spans="2:18" ht="16.5" customHeight="1" x14ac:dyDescent="0.25">
      <c r="B537" s="23"/>
      <c r="D537" s="23"/>
      <c r="E537" s="23"/>
      <c r="F537" s="23"/>
      <c r="G537" s="23"/>
      <c r="H537" s="23"/>
      <c r="I537" s="23"/>
      <c r="J537" s="33"/>
      <c r="K537" s="33"/>
      <c r="N537" s="33"/>
      <c r="P537" s="33"/>
      <c r="Q537" s="33"/>
      <c r="R537" s="33"/>
    </row>
    <row r="538" spans="2:18" ht="16.5" customHeight="1" x14ac:dyDescent="0.25">
      <c r="B538" s="23"/>
      <c r="D538" s="23"/>
      <c r="E538" s="23"/>
      <c r="F538" s="23"/>
      <c r="G538" s="23"/>
      <c r="H538" s="23"/>
      <c r="I538" s="23"/>
      <c r="J538" s="33"/>
      <c r="K538" s="33"/>
      <c r="N538" s="33"/>
      <c r="P538" s="33"/>
      <c r="Q538" s="33"/>
      <c r="R538" s="33"/>
    </row>
    <row r="539" spans="2:18" ht="16.5" customHeight="1" x14ac:dyDescent="0.25">
      <c r="B539" s="23"/>
      <c r="D539" s="23"/>
      <c r="E539" s="23"/>
      <c r="F539" s="23"/>
      <c r="G539" s="23"/>
      <c r="H539" s="23"/>
      <c r="I539" s="23"/>
      <c r="J539" s="33"/>
      <c r="K539" s="33"/>
      <c r="N539" s="33"/>
      <c r="P539" s="33"/>
      <c r="Q539" s="33"/>
      <c r="R539" s="33"/>
    </row>
    <row r="540" spans="2:18" ht="16.5" customHeight="1" x14ac:dyDescent="0.25">
      <c r="B540" s="23"/>
      <c r="D540" s="23"/>
      <c r="E540" s="23"/>
      <c r="F540" s="23"/>
      <c r="G540" s="23"/>
      <c r="H540" s="23"/>
      <c r="I540" s="23"/>
      <c r="J540" s="33"/>
      <c r="K540" s="33"/>
      <c r="N540" s="33"/>
      <c r="P540" s="33"/>
      <c r="Q540" s="33"/>
      <c r="R540" s="33"/>
    </row>
    <row r="541" spans="2:18" ht="16.5" customHeight="1" x14ac:dyDescent="0.25">
      <c r="B541" s="23"/>
      <c r="D541" s="23"/>
      <c r="E541" s="23"/>
      <c r="F541" s="23"/>
      <c r="G541" s="23"/>
      <c r="H541" s="23"/>
      <c r="I541" s="23"/>
      <c r="J541" s="33"/>
      <c r="K541" s="33"/>
      <c r="N541" s="33"/>
      <c r="P541" s="33"/>
      <c r="Q541" s="33"/>
      <c r="R541" s="33"/>
    </row>
    <row r="542" spans="2:18" ht="16.5" customHeight="1" x14ac:dyDescent="0.25">
      <c r="B542" s="23"/>
      <c r="D542" s="23"/>
      <c r="E542" s="23"/>
      <c r="F542" s="23"/>
      <c r="G542" s="23"/>
      <c r="H542" s="23"/>
      <c r="I542" s="23"/>
      <c r="J542" s="33"/>
      <c r="K542" s="33"/>
      <c r="N542" s="33"/>
      <c r="P542" s="33"/>
      <c r="Q542" s="33"/>
      <c r="R542" s="33"/>
    </row>
    <row r="543" spans="2:18" ht="16.5" customHeight="1" x14ac:dyDescent="0.25">
      <c r="B543" s="23"/>
      <c r="D543" s="23"/>
      <c r="E543" s="23"/>
      <c r="F543" s="23"/>
      <c r="G543" s="23"/>
      <c r="H543" s="23"/>
      <c r="I543" s="23"/>
      <c r="J543" s="33"/>
      <c r="K543" s="33"/>
      <c r="N543" s="33"/>
      <c r="P543" s="33"/>
      <c r="Q543" s="33"/>
      <c r="R543" s="33"/>
    </row>
    <row r="544" spans="2:18" ht="16.5" customHeight="1" x14ac:dyDescent="0.25">
      <c r="B544" s="23"/>
      <c r="D544" s="23"/>
      <c r="E544" s="23"/>
      <c r="F544" s="23"/>
      <c r="G544" s="23"/>
      <c r="H544" s="23"/>
      <c r="I544" s="23"/>
      <c r="J544" s="33"/>
      <c r="K544" s="33"/>
      <c r="N544" s="33"/>
      <c r="P544" s="33"/>
      <c r="Q544" s="33"/>
      <c r="R544" s="33"/>
    </row>
    <row r="545" spans="2:18" ht="16.5" customHeight="1" x14ac:dyDescent="0.25">
      <c r="B545" s="23"/>
      <c r="D545" s="23"/>
      <c r="E545" s="23"/>
      <c r="F545" s="23"/>
      <c r="G545" s="23"/>
      <c r="H545" s="23"/>
      <c r="I545" s="23"/>
      <c r="J545" s="33"/>
      <c r="K545" s="33"/>
      <c r="N545" s="33"/>
      <c r="P545" s="33"/>
      <c r="Q545" s="33"/>
      <c r="R545" s="33"/>
    </row>
    <row r="546" spans="2:18" ht="16.5" customHeight="1" x14ac:dyDescent="0.25">
      <c r="B546" s="23"/>
      <c r="D546" s="23"/>
      <c r="E546" s="23"/>
      <c r="F546" s="23"/>
      <c r="G546" s="23"/>
      <c r="H546" s="23"/>
      <c r="I546" s="23"/>
      <c r="J546" s="33"/>
      <c r="K546" s="33"/>
      <c r="N546" s="33"/>
      <c r="P546" s="33"/>
      <c r="Q546" s="33"/>
      <c r="R546" s="33"/>
    </row>
    <row r="547" spans="2:18" ht="16.5" customHeight="1" x14ac:dyDescent="0.25">
      <c r="B547" s="23"/>
      <c r="D547" s="23"/>
      <c r="E547" s="23"/>
      <c r="F547" s="23"/>
      <c r="G547" s="23"/>
      <c r="H547" s="23"/>
      <c r="I547" s="23"/>
      <c r="J547" s="33"/>
      <c r="K547" s="33"/>
      <c r="N547" s="33"/>
      <c r="P547" s="33"/>
      <c r="Q547" s="33"/>
      <c r="R547" s="33"/>
    </row>
    <row r="548" spans="2:18" ht="16.5" customHeight="1" x14ac:dyDescent="0.25">
      <c r="B548" s="23"/>
      <c r="D548" s="23"/>
      <c r="E548" s="23"/>
      <c r="F548" s="23"/>
      <c r="G548" s="23"/>
      <c r="H548" s="23"/>
      <c r="I548" s="23"/>
      <c r="J548" s="33"/>
      <c r="K548" s="33"/>
      <c r="N548" s="33"/>
      <c r="P548" s="33"/>
      <c r="Q548" s="33"/>
      <c r="R548" s="33"/>
    </row>
    <row r="549" spans="2:18" ht="16.5" customHeight="1" x14ac:dyDescent="0.25">
      <c r="B549" s="23"/>
      <c r="D549" s="23"/>
      <c r="E549" s="23"/>
      <c r="F549" s="23"/>
      <c r="G549" s="23"/>
      <c r="H549" s="23"/>
      <c r="I549" s="23"/>
      <c r="J549" s="33"/>
      <c r="K549" s="33"/>
      <c r="N549" s="33"/>
      <c r="P549" s="33"/>
      <c r="Q549" s="33"/>
      <c r="R549" s="33"/>
    </row>
    <row r="550" spans="2:18" ht="16.5" customHeight="1" x14ac:dyDescent="0.25">
      <c r="B550" s="23"/>
      <c r="D550" s="23"/>
      <c r="E550" s="23"/>
      <c r="F550" s="23"/>
      <c r="G550" s="23"/>
      <c r="H550" s="23"/>
      <c r="I550" s="23"/>
      <c r="J550" s="33"/>
      <c r="K550" s="33"/>
      <c r="N550" s="33"/>
      <c r="P550" s="33"/>
      <c r="Q550" s="33"/>
      <c r="R550" s="33"/>
    </row>
    <row r="551" spans="2:18" ht="16.5" customHeight="1" x14ac:dyDescent="0.25">
      <c r="B551" s="23"/>
      <c r="D551" s="23"/>
      <c r="E551" s="23"/>
      <c r="F551" s="23"/>
      <c r="G551" s="23"/>
      <c r="H551" s="23"/>
      <c r="I551" s="23"/>
      <c r="J551" s="33"/>
      <c r="K551" s="33"/>
      <c r="N551" s="33"/>
      <c r="P551" s="33"/>
      <c r="Q551" s="33"/>
      <c r="R551" s="33"/>
    </row>
    <row r="552" spans="2:18" ht="16.5" customHeight="1" x14ac:dyDescent="0.25">
      <c r="B552" s="23"/>
      <c r="D552" s="23"/>
      <c r="E552" s="23"/>
      <c r="F552" s="23"/>
      <c r="G552" s="23"/>
      <c r="H552" s="23"/>
      <c r="I552" s="23"/>
      <c r="J552" s="33"/>
      <c r="K552" s="33"/>
      <c r="N552" s="33"/>
      <c r="P552" s="33"/>
      <c r="Q552" s="33"/>
      <c r="R552" s="33"/>
    </row>
    <row r="553" spans="2:18" ht="16.5" customHeight="1" x14ac:dyDescent="0.25">
      <c r="B553" s="23"/>
      <c r="D553" s="23"/>
      <c r="E553" s="23"/>
      <c r="F553" s="23"/>
      <c r="G553" s="23"/>
      <c r="H553" s="23"/>
      <c r="I553" s="23"/>
      <c r="J553" s="33"/>
      <c r="K553" s="33"/>
      <c r="N553" s="33"/>
      <c r="P553" s="33"/>
      <c r="Q553" s="33"/>
      <c r="R553" s="33"/>
    </row>
    <row r="554" spans="2:18" ht="16.5" customHeight="1" x14ac:dyDescent="0.25">
      <c r="B554" s="23"/>
      <c r="D554" s="23"/>
      <c r="E554" s="23"/>
      <c r="F554" s="23"/>
      <c r="G554" s="23"/>
      <c r="H554" s="23"/>
      <c r="I554" s="23"/>
      <c r="J554" s="33"/>
      <c r="K554" s="33"/>
      <c r="N554" s="33"/>
      <c r="P554" s="33"/>
      <c r="Q554" s="33"/>
      <c r="R554" s="33"/>
    </row>
    <row r="555" spans="2:18" ht="16.5" customHeight="1" x14ac:dyDescent="0.25">
      <c r="B555" s="23"/>
      <c r="D555" s="23"/>
      <c r="E555" s="23"/>
      <c r="F555" s="23"/>
      <c r="G555" s="23"/>
      <c r="H555" s="23"/>
      <c r="I555" s="23"/>
      <c r="J555" s="33"/>
      <c r="K555" s="33"/>
      <c r="N555" s="33"/>
      <c r="P555" s="33"/>
      <c r="Q555" s="33"/>
      <c r="R555" s="33"/>
    </row>
    <row r="556" spans="2:18" ht="16.5" customHeight="1" x14ac:dyDescent="0.25">
      <c r="B556" s="23"/>
      <c r="D556" s="23"/>
      <c r="E556" s="23"/>
      <c r="F556" s="23"/>
      <c r="G556" s="23"/>
      <c r="H556" s="23"/>
      <c r="I556" s="23"/>
      <c r="J556" s="33"/>
      <c r="K556" s="33"/>
      <c r="N556" s="33"/>
      <c r="P556" s="33"/>
      <c r="Q556" s="33"/>
      <c r="R556" s="33"/>
    </row>
    <row r="557" spans="2:18" ht="16.5" customHeight="1" x14ac:dyDescent="0.25">
      <c r="B557" s="23"/>
      <c r="D557" s="23"/>
      <c r="E557" s="23"/>
      <c r="F557" s="23"/>
      <c r="G557" s="23"/>
      <c r="H557" s="23"/>
      <c r="I557" s="23"/>
      <c r="J557" s="33"/>
      <c r="K557" s="33"/>
      <c r="N557" s="33"/>
      <c r="P557" s="33"/>
      <c r="Q557" s="33"/>
      <c r="R557" s="33"/>
    </row>
    <row r="558" spans="2:18" ht="16.5" customHeight="1" x14ac:dyDescent="0.25">
      <c r="B558" s="23"/>
      <c r="D558" s="23"/>
      <c r="E558" s="23"/>
      <c r="F558" s="23"/>
      <c r="G558" s="23"/>
      <c r="H558" s="23"/>
      <c r="I558" s="23"/>
      <c r="J558" s="33"/>
      <c r="K558" s="33"/>
      <c r="N558" s="33"/>
      <c r="P558" s="33"/>
      <c r="Q558" s="33"/>
      <c r="R558" s="33"/>
    </row>
    <row r="559" spans="2:18" ht="16.5" customHeight="1" x14ac:dyDescent="0.25">
      <c r="B559" s="23"/>
      <c r="D559" s="23"/>
      <c r="E559" s="23"/>
      <c r="F559" s="23"/>
      <c r="G559" s="23"/>
      <c r="H559" s="23"/>
      <c r="I559" s="23"/>
      <c r="J559" s="33"/>
      <c r="K559" s="33"/>
      <c r="N559" s="33"/>
      <c r="P559" s="33"/>
      <c r="Q559" s="33"/>
      <c r="R559" s="33"/>
    </row>
    <row r="560" spans="2:18" ht="16.5" customHeight="1" x14ac:dyDescent="0.25">
      <c r="B560" s="23"/>
      <c r="D560" s="23"/>
      <c r="E560" s="23"/>
      <c r="F560" s="23"/>
      <c r="G560" s="23"/>
      <c r="H560" s="23"/>
      <c r="I560" s="23"/>
      <c r="J560" s="33"/>
      <c r="K560" s="33"/>
      <c r="N560" s="33"/>
      <c r="P560" s="33"/>
      <c r="Q560" s="33"/>
      <c r="R560" s="33"/>
    </row>
    <row r="561" spans="2:18" ht="16.5" customHeight="1" x14ac:dyDescent="0.25">
      <c r="B561" s="23"/>
      <c r="D561" s="23"/>
      <c r="E561" s="23"/>
      <c r="F561" s="23"/>
      <c r="G561" s="23"/>
      <c r="H561" s="23"/>
      <c r="I561" s="23"/>
      <c r="J561" s="33"/>
      <c r="K561" s="33"/>
      <c r="N561" s="33"/>
      <c r="P561" s="33"/>
      <c r="Q561" s="33"/>
      <c r="R561" s="33"/>
    </row>
    <row r="562" spans="2:18" ht="16.5" customHeight="1" x14ac:dyDescent="0.25">
      <c r="B562" s="23"/>
      <c r="D562" s="23"/>
      <c r="E562" s="23"/>
      <c r="F562" s="23"/>
      <c r="G562" s="23"/>
      <c r="H562" s="23"/>
      <c r="I562" s="23"/>
      <c r="J562" s="33"/>
      <c r="K562" s="33"/>
      <c r="N562" s="33"/>
      <c r="P562" s="33"/>
      <c r="Q562" s="33"/>
      <c r="R562" s="33"/>
    </row>
    <row r="563" spans="2:18" ht="16.5" customHeight="1" x14ac:dyDescent="0.25">
      <c r="B563" s="23"/>
      <c r="D563" s="23"/>
      <c r="E563" s="23"/>
      <c r="F563" s="23"/>
      <c r="G563" s="23"/>
      <c r="H563" s="23"/>
      <c r="I563" s="23"/>
      <c r="J563" s="33"/>
      <c r="K563" s="33"/>
      <c r="N563" s="33"/>
      <c r="P563" s="33"/>
      <c r="Q563" s="33"/>
      <c r="R563" s="33"/>
    </row>
    <row r="564" spans="2:18" ht="16.5" customHeight="1" x14ac:dyDescent="0.25">
      <c r="B564" s="23"/>
      <c r="D564" s="23"/>
      <c r="E564" s="23"/>
      <c r="F564" s="23"/>
      <c r="G564" s="23"/>
      <c r="H564" s="23"/>
      <c r="I564" s="23"/>
      <c r="J564" s="33"/>
      <c r="K564" s="33"/>
      <c r="N564" s="33"/>
      <c r="P564" s="33"/>
      <c r="Q564" s="33"/>
      <c r="R564" s="33"/>
    </row>
    <row r="565" spans="2:18" ht="16.5" customHeight="1" x14ac:dyDescent="0.25">
      <c r="B565" s="23"/>
      <c r="D565" s="23"/>
      <c r="E565" s="23"/>
      <c r="F565" s="23"/>
      <c r="G565" s="23"/>
      <c r="H565" s="23"/>
      <c r="I565" s="23"/>
      <c r="J565" s="33"/>
      <c r="K565" s="33"/>
      <c r="N565" s="33"/>
      <c r="P565" s="33"/>
      <c r="Q565" s="33"/>
      <c r="R565" s="33"/>
    </row>
    <row r="566" spans="2:18" ht="16.5" customHeight="1" x14ac:dyDescent="0.25">
      <c r="B566" s="23"/>
      <c r="D566" s="23"/>
      <c r="E566" s="23"/>
      <c r="F566" s="23"/>
      <c r="G566" s="23"/>
      <c r="H566" s="23"/>
      <c r="I566" s="23"/>
      <c r="J566" s="33"/>
      <c r="K566" s="33"/>
      <c r="N566" s="33"/>
      <c r="P566" s="33"/>
      <c r="Q566" s="33"/>
      <c r="R566" s="33"/>
    </row>
    <row r="567" spans="2:18" ht="16.5" customHeight="1" x14ac:dyDescent="0.25">
      <c r="B567" s="23"/>
      <c r="D567" s="23"/>
      <c r="E567" s="23"/>
      <c r="F567" s="23"/>
      <c r="G567" s="23"/>
      <c r="H567" s="23"/>
      <c r="I567" s="23"/>
      <c r="J567" s="33"/>
      <c r="K567" s="33"/>
      <c r="N567" s="33"/>
      <c r="P567" s="33"/>
      <c r="Q567" s="33"/>
      <c r="R567" s="33"/>
    </row>
    <row r="568" spans="2:18" ht="16.5" customHeight="1" x14ac:dyDescent="0.25">
      <c r="B568" s="23"/>
      <c r="D568" s="23"/>
      <c r="E568" s="23"/>
      <c r="F568" s="23"/>
      <c r="G568" s="23"/>
      <c r="H568" s="23"/>
      <c r="I568" s="23"/>
      <c r="J568" s="33"/>
      <c r="K568" s="33"/>
      <c r="N568" s="33"/>
      <c r="P568" s="33"/>
      <c r="Q568" s="33"/>
      <c r="R568" s="33"/>
    </row>
    <row r="569" spans="2:18" ht="16.5" customHeight="1" x14ac:dyDescent="0.25">
      <c r="B569" s="23"/>
      <c r="D569" s="23"/>
      <c r="E569" s="23"/>
      <c r="F569" s="23"/>
      <c r="G569" s="23"/>
      <c r="H569" s="23"/>
      <c r="I569" s="23"/>
      <c r="J569" s="33"/>
      <c r="K569" s="33"/>
      <c r="N569" s="33"/>
      <c r="P569" s="33"/>
      <c r="Q569" s="33"/>
      <c r="R569" s="33"/>
    </row>
    <row r="570" spans="2:18" ht="16.5" customHeight="1" x14ac:dyDescent="0.25">
      <c r="B570" s="23"/>
      <c r="D570" s="23"/>
      <c r="E570" s="23"/>
      <c r="F570" s="23"/>
      <c r="G570" s="23"/>
      <c r="H570" s="23"/>
      <c r="I570" s="23"/>
      <c r="J570" s="33"/>
      <c r="K570" s="33"/>
      <c r="N570" s="33"/>
      <c r="P570" s="33"/>
      <c r="Q570" s="33"/>
      <c r="R570" s="33"/>
    </row>
    <row r="571" spans="2:18" ht="16.5" customHeight="1" x14ac:dyDescent="0.25">
      <c r="B571" s="23"/>
      <c r="D571" s="23"/>
      <c r="E571" s="23"/>
      <c r="F571" s="23"/>
      <c r="G571" s="23"/>
      <c r="H571" s="23"/>
      <c r="I571" s="23"/>
      <c r="J571" s="33"/>
      <c r="K571" s="33"/>
      <c r="N571" s="33"/>
      <c r="P571" s="33"/>
      <c r="Q571" s="33"/>
      <c r="R571" s="33"/>
    </row>
    <row r="572" spans="2:18" ht="16.5" customHeight="1" x14ac:dyDescent="0.25">
      <c r="B572" s="23"/>
      <c r="D572" s="23"/>
      <c r="E572" s="23"/>
      <c r="F572" s="23"/>
      <c r="G572" s="23"/>
      <c r="H572" s="23"/>
      <c r="I572" s="23"/>
      <c r="J572" s="33"/>
      <c r="K572" s="33"/>
      <c r="N572" s="33"/>
      <c r="P572" s="33"/>
      <c r="Q572" s="33"/>
      <c r="R572" s="33"/>
    </row>
    <row r="573" spans="2:18" ht="16.5" customHeight="1" x14ac:dyDescent="0.25">
      <c r="B573" s="23"/>
      <c r="D573" s="23"/>
      <c r="E573" s="23"/>
      <c r="F573" s="23"/>
      <c r="G573" s="23"/>
      <c r="H573" s="23"/>
      <c r="I573" s="23"/>
      <c r="J573" s="33"/>
      <c r="K573" s="33"/>
      <c r="N573" s="33"/>
      <c r="P573" s="33"/>
      <c r="Q573" s="33"/>
      <c r="R573" s="33"/>
    </row>
    <row r="574" spans="2:18" ht="16.5" customHeight="1" x14ac:dyDescent="0.25">
      <c r="B574" s="23"/>
      <c r="D574" s="23"/>
      <c r="E574" s="23"/>
      <c r="F574" s="23"/>
      <c r="G574" s="23"/>
      <c r="H574" s="23"/>
      <c r="I574" s="23"/>
      <c r="J574" s="33"/>
      <c r="K574" s="33"/>
      <c r="N574" s="33"/>
      <c r="P574" s="33"/>
      <c r="Q574" s="33"/>
      <c r="R574" s="33"/>
    </row>
    <row r="575" spans="2:18" ht="16.5" customHeight="1" x14ac:dyDescent="0.25">
      <c r="B575" s="23"/>
      <c r="D575" s="23"/>
      <c r="E575" s="23"/>
      <c r="F575" s="23"/>
      <c r="G575" s="23"/>
      <c r="H575" s="23"/>
      <c r="I575" s="23"/>
      <c r="J575" s="33"/>
      <c r="K575" s="33"/>
      <c r="N575" s="33"/>
      <c r="P575" s="33"/>
      <c r="Q575" s="33"/>
      <c r="R575" s="33"/>
    </row>
    <row r="576" spans="2:18" ht="16.5" customHeight="1" x14ac:dyDescent="0.25">
      <c r="B576" s="23"/>
      <c r="D576" s="23"/>
      <c r="E576" s="23"/>
      <c r="F576" s="23"/>
      <c r="G576" s="23"/>
      <c r="H576" s="23"/>
      <c r="I576" s="23"/>
      <c r="J576" s="33"/>
      <c r="K576" s="33"/>
      <c r="N576" s="33"/>
      <c r="P576" s="33"/>
      <c r="Q576" s="33"/>
      <c r="R576" s="33"/>
    </row>
    <row r="577" spans="2:18" ht="16.5" customHeight="1" x14ac:dyDescent="0.25">
      <c r="B577" s="23"/>
      <c r="D577" s="23"/>
      <c r="E577" s="23"/>
      <c r="F577" s="23"/>
      <c r="G577" s="23"/>
      <c r="H577" s="23"/>
      <c r="I577" s="23"/>
      <c r="J577" s="33"/>
      <c r="K577" s="33"/>
      <c r="N577" s="33"/>
      <c r="P577" s="33"/>
      <c r="Q577" s="33"/>
      <c r="R577" s="33"/>
    </row>
    <row r="578" spans="2:18" ht="16.5" customHeight="1" x14ac:dyDescent="0.25">
      <c r="B578" s="23"/>
      <c r="D578" s="23"/>
      <c r="E578" s="23"/>
      <c r="F578" s="23"/>
      <c r="G578" s="23"/>
      <c r="H578" s="23"/>
      <c r="I578" s="23"/>
      <c r="J578" s="33"/>
      <c r="K578" s="33"/>
      <c r="N578" s="33"/>
      <c r="P578" s="33"/>
      <c r="Q578" s="33"/>
      <c r="R578" s="33"/>
    </row>
    <row r="579" spans="2:18" ht="16.5" customHeight="1" x14ac:dyDescent="0.25">
      <c r="B579" s="23"/>
      <c r="D579" s="23"/>
      <c r="E579" s="23"/>
      <c r="F579" s="23"/>
      <c r="G579" s="23"/>
      <c r="H579" s="23"/>
      <c r="I579" s="23"/>
      <c r="J579" s="33"/>
      <c r="K579" s="33"/>
      <c r="N579" s="33"/>
      <c r="P579" s="33"/>
      <c r="Q579" s="33"/>
      <c r="R579" s="33"/>
    </row>
    <row r="580" spans="2:18" ht="16.5" customHeight="1" x14ac:dyDescent="0.25">
      <c r="B580" s="23"/>
      <c r="D580" s="23"/>
      <c r="E580" s="23"/>
      <c r="F580" s="23"/>
      <c r="G580" s="23"/>
      <c r="H580" s="23"/>
      <c r="I580" s="23"/>
      <c r="J580" s="33"/>
      <c r="K580" s="33"/>
      <c r="N580" s="33"/>
      <c r="P580" s="33"/>
      <c r="Q580" s="33"/>
      <c r="R580" s="33"/>
    </row>
    <row r="581" spans="2:18" ht="16.5" customHeight="1" x14ac:dyDescent="0.25">
      <c r="B581" s="23"/>
      <c r="D581" s="23"/>
      <c r="E581" s="23"/>
      <c r="F581" s="23"/>
      <c r="G581" s="23"/>
      <c r="H581" s="23"/>
      <c r="I581" s="23"/>
      <c r="J581" s="33"/>
      <c r="K581" s="33"/>
      <c r="N581" s="33"/>
      <c r="P581" s="33"/>
      <c r="Q581" s="33"/>
      <c r="R581" s="33"/>
    </row>
    <row r="582" spans="2:18" ht="16.5" customHeight="1" x14ac:dyDescent="0.25">
      <c r="B582" s="23"/>
      <c r="D582" s="23"/>
      <c r="E582" s="23"/>
      <c r="F582" s="23"/>
      <c r="G582" s="23"/>
      <c r="H582" s="23"/>
      <c r="I582" s="23"/>
      <c r="J582" s="33"/>
      <c r="K582" s="33"/>
      <c r="N582" s="33"/>
      <c r="P582" s="33"/>
      <c r="Q582" s="33"/>
      <c r="R582" s="33"/>
    </row>
    <row r="583" spans="2:18" ht="16.5" customHeight="1" x14ac:dyDescent="0.25">
      <c r="B583" s="23"/>
      <c r="D583" s="23"/>
      <c r="E583" s="23"/>
      <c r="F583" s="23"/>
      <c r="G583" s="23"/>
      <c r="H583" s="23"/>
      <c r="I583" s="23"/>
      <c r="J583" s="33"/>
      <c r="K583" s="33"/>
      <c r="N583" s="33"/>
      <c r="P583" s="33"/>
      <c r="Q583" s="33"/>
      <c r="R583" s="33"/>
    </row>
    <row r="584" spans="2:18" ht="16.5" customHeight="1" x14ac:dyDescent="0.25">
      <c r="B584" s="23"/>
      <c r="D584" s="23"/>
      <c r="E584" s="23"/>
      <c r="F584" s="23"/>
      <c r="G584" s="23"/>
      <c r="H584" s="23"/>
      <c r="I584" s="23"/>
      <c r="J584" s="33"/>
      <c r="K584" s="33"/>
      <c r="N584" s="33"/>
      <c r="P584" s="33"/>
      <c r="Q584" s="33"/>
      <c r="R584" s="33"/>
    </row>
    <row r="585" spans="2:18" ht="16.5" customHeight="1" x14ac:dyDescent="0.25">
      <c r="B585" s="23"/>
      <c r="D585" s="23"/>
      <c r="E585" s="23"/>
      <c r="F585" s="23"/>
      <c r="G585" s="23"/>
      <c r="H585" s="23"/>
      <c r="I585" s="23"/>
      <c r="J585" s="33"/>
      <c r="K585" s="33"/>
      <c r="N585" s="33"/>
      <c r="P585" s="33"/>
      <c r="Q585" s="33"/>
      <c r="R585" s="33"/>
    </row>
    <row r="586" spans="2:18" ht="16.5" customHeight="1" x14ac:dyDescent="0.25">
      <c r="B586" s="23"/>
      <c r="D586" s="23"/>
      <c r="E586" s="23"/>
      <c r="F586" s="23"/>
      <c r="G586" s="23"/>
      <c r="H586" s="23"/>
      <c r="I586" s="23"/>
      <c r="J586" s="33"/>
      <c r="K586" s="33"/>
      <c r="N586" s="33"/>
      <c r="P586" s="33"/>
      <c r="Q586" s="33"/>
      <c r="R586" s="33"/>
    </row>
    <row r="587" spans="2:18" ht="16.5" customHeight="1" x14ac:dyDescent="0.25">
      <c r="B587" s="23"/>
      <c r="D587" s="23"/>
      <c r="E587" s="23"/>
      <c r="F587" s="23"/>
      <c r="G587" s="23"/>
      <c r="H587" s="23"/>
      <c r="I587" s="23"/>
      <c r="J587" s="33"/>
      <c r="K587" s="33"/>
      <c r="N587" s="33"/>
      <c r="P587" s="33"/>
      <c r="Q587" s="33"/>
      <c r="R587" s="33"/>
    </row>
    <row r="588" spans="2:18" ht="16.5" customHeight="1" x14ac:dyDescent="0.25">
      <c r="B588" s="23"/>
      <c r="D588" s="23"/>
      <c r="E588" s="23"/>
      <c r="F588" s="23"/>
      <c r="G588" s="23"/>
      <c r="H588" s="23"/>
      <c r="I588" s="23"/>
      <c r="J588" s="33"/>
      <c r="K588" s="33"/>
      <c r="N588" s="33"/>
      <c r="P588" s="33"/>
      <c r="Q588" s="33"/>
      <c r="R588" s="33"/>
    </row>
    <row r="589" spans="2:18" ht="16.5" customHeight="1" x14ac:dyDescent="0.25">
      <c r="B589" s="23"/>
      <c r="D589" s="23"/>
      <c r="E589" s="23"/>
      <c r="F589" s="23"/>
      <c r="G589" s="23"/>
      <c r="H589" s="23"/>
      <c r="I589" s="23"/>
      <c r="J589" s="33"/>
      <c r="K589" s="33"/>
      <c r="N589" s="33"/>
      <c r="P589" s="33"/>
      <c r="Q589" s="33"/>
      <c r="R589" s="33"/>
    </row>
    <row r="590" spans="2:18" ht="16.5" customHeight="1" x14ac:dyDescent="0.25">
      <c r="B590" s="23"/>
      <c r="D590" s="23"/>
      <c r="E590" s="23"/>
      <c r="F590" s="23"/>
      <c r="G590" s="23"/>
      <c r="H590" s="23"/>
      <c r="I590" s="23"/>
      <c r="J590" s="33"/>
      <c r="K590" s="33"/>
      <c r="N590" s="33"/>
      <c r="P590" s="33"/>
      <c r="Q590" s="33"/>
      <c r="R590" s="33"/>
    </row>
    <row r="591" spans="2:18" ht="16.5" customHeight="1" x14ac:dyDescent="0.25">
      <c r="B591" s="23"/>
      <c r="D591" s="23"/>
      <c r="E591" s="23"/>
      <c r="F591" s="23"/>
      <c r="G591" s="23"/>
      <c r="H591" s="23"/>
      <c r="I591" s="23"/>
      <c r="J591" s="33"/>
      <c r="K591" s="33"/>
      <c r="N591" s="33"/>
      <c r="P591" s="33"/>
      <c r="Q591" s="33"/>
      <c r="R591" s="33"/>
    </row>
    <row r="592" spans="2:18" ht="16.5" customHeight="1" x14ac:dyDescent="0.25">
      <c r="B592" s="23"/>
      <c r="D592" s="23"/>
      <c r="E592" s="23"/>
      <c r="F592" s="23"/>
      <c r="G592" s="23"/>
      <c r="H592" s="23"/>
      <c r="I592" s="23"/>
      <c r="J592" s="33"/>
      <c r="K592" s="33"/>
      <c r="N592" s="33"/>
      <c r="P592" s="33"/>
      <c r="Q592" s="33"/>
      <c r="R592" s="33"/>
    </row>
    <row r="593" spans="2:18" ht="16.5" customHeight="1" x14ac:dyDescent="0.25">
      <c r="B593" s="23"/>
      <c r="D593" s="23"/>
      <c r="E593" s="23"/>
      <c r="F593" s="23"/>
      <c r="G593" s="23"/>
      <c r="H593" s="23"/>
      <c r="I593" s="23"/>
      <c r="J593" s="33"/>
      <c r="K593" s="33"/>
      <c r="N593" s="33"/>
      <c r="P593" s="33"/>
      <c r="Q593" s="33"/>
      <c r="R593" s="33"/>
    </row>
    <row r="594" spans="2:18" ht="16.5" customHeight="1" x14ac:dyDescent="0.25">
      <c r="B594" s="23"/>
      <c r="D594" s="23"/>
      <c r="E594" s="23"/>
      <c r="F594" s="23"/>
      <c r="G594" s="23"/>
      <c r="H594" s="23"/>
      <c r="I594" s="23"/>
      <c r="J594" s="33"/>
      <c r="K594" s="33"/>
      <c r="N594" s="33"/>
      <c r="P594" s="33"/>
      <c r="Q594" s="33"/>
      <c r="R594" s="33"/>
    </row>
    <row r="595" spans="2:18" ht="16.5" customHeight="1" x14ac:dyDescent="0.25">
      <c r="B595" s="23"/>
      <c r="D595" s="23"/>
      <c r="E595" s="23"/>
      <c r="F595" s="23"/>
      <c r="G595" s="23"/>
      <c r="H595" s="23"/>
      <c r="I595" s="23"/>
      <c r="J595" s="33"/>
      <c r="K595" s="33"/>
      <c r="N595" s="33"/>
      <c r="P595" s="33"/>
      <c r="Q595" s="33"/>
      <c r="R595" s="33"/>
    </row>
    <row r="596" spans="2:18" ht="16.5" customHeight="1" x14ac:dyDescent="0.25">
      <c r="B596" s="23"/>
      <c r="D596" s="23"/>
      <c r="E596" s="23"/>
      <c r="F596" s="23"/>
      <c r="G596" s="23"/>
      <c r="H596" s="23"/>
      <c r="I596" s="23"/>
      <c r="J596" s="33"/>
      <c r="K596" s="33"/>
      <c r="N596" s="33"/>
      <c r="P596" s="33"/>
      <c r="Q596" s="33"/>
      <c r="R596" s="33"/>
    </row>
    <row r="597" spans="2:18" ht="16.5" customHeight="1" x14ac:dyDescent="0.25">
      <c r="B597" s="23"/>
      <c r="D597" s="23"/>
      <c r="E597" s="23"/>
      <c r="F597" s="23"/>
      <c r="G597" s="23"/>
      <c r="H597" s="23"/>
      <c r="I597" s="23"/>
      <c r="J597" s="33"/>
      <c r="K597" s="33"/>
      <c r="N597" s="33"/>
      <c r="P597" s="33"/>
      <c r="Q597" s="33"/>
      <c r="R597" s="33"/>
    </row>
    <row r="598" spans="2:18" ht="16.5" customHeight="1" x14ac:dyDescent="0.25">
      <c r="B598" s="23"/>
      <c r="D598" s="23"/>
      <c r="E598" s="23"/>
      <c r="F598" s="23"/>
      <c r="G598" s="23"/>
      <c r="H598" s="23"/>
      <c r="I598" s="23"/>
      <c r="J598" s="33"/>
      <c r="K598" s="33"/>
      <c r="N598" s="33"/>
      <c r="P598" s="33"/>
      <c r="Q598" s="33"/>
      <c r="R598" s="33"/>
    </row>
    <row r="599" spans="2:18" ht="16.5" customHeight="1" x14ac:dyDescent="0.25">
      <c r="B599" s="23"/>
      <c r="D599" s="23"/>
      <c r="E599" s="23"/>
      <c r="F599" s="23"/>
      <c r="G599" s="23"/>
      <c r="H599" s="23"/>
      <c r="I599" s="23"/>
      <c r="J599" s="33"/>
      <c r="K599" s="33"/>
      <c r="N599" s="33"/>
      <c r="P599" s="33"/>
      <c r="Q599" s="33"/>
      <c r="R599" s="33"/>
    </row>
    <row r="600" spans="2:18" ht="16.5" customHeight="1" x14ac:dyDescent="0.25">
      <c r="B600" s="23"/>
      <c r="D600" s="23"/>
      <c r="E600" s="23"/>
      <c r="F600" s="23"/>
      <c r="G600" s="23"/>
      <c r="H600" s="23"/>
      <c r="I600" s="23"/>
      <c r="J600" s="33"/>
      <c r="K600" s="33"/>
      <c r="N600" s="33"/>
      <c r="P600" s="33"/>
      <c r="Q600" s="33"/>
      <c r="R600" s="33"/>
    </row>
    <row r="601" spans="2:18" ht="16.5" customHeight="1" x14ac:dyDescent="0.25">
      <c r="B601" s="23"/>
      <c r="D601" s="23"/>
      <c r="E601" s="23"/>
      <c r="F601" s="23"/>
      <c r="G601" s="23"/>
      <c r="H601" s="23"/>
      <c r="I601" s="23"/>
      <c r="J601" s="33"/>
      <c r="K601" s="33"/>
      <c r="N601" s="33"/>
      <c r="P601" s="33"/>
      <c r="Q601" s="33"/>
      <c r="R601" s="33"/>
    </row>
    <row r="602" spans="2:18" ht="16.5" customHeight="1" x14ac:dyDescent="0.25">
      <c r="B602" s="23"/>
      <c r="D602" s="23"/>
      <c r="E602" s="23"/>
      <c r="F602" s="23"/>
      <c r="G602" s="23"/>
      <c r="H602" s="23"/>
      <c r="I602" s="23"/>
      <c r="J602" s="33"/>
      <c r="K602" s="33"/>
      <c r="N602" s="33"/>
      <c r="P602" s="33"/>
      <c r="Q602" s="33"/>
      <c r="R602" s="33"/>
    </row>
    <row r="603" spans="2:18" ht="16.5" customHeight="1" x14ac:dyDescent="0.25">
      <c r="B603" s="23"/>
      <c r="D603" s="23"/>
      <c r="E603" s="23"/>
      <c r="F603" s="23"/>
      <c r="G603" s="23"/>
      <c r="H603" s="23"/>
      <c r="I603" s="23"/>
      <c r="J603" s="33"/>
      <c r="K603" s="33"/>
      <c r="N603" s="33"/>
      <c r="P603" s="33"/>
      <c r="Q603" s="33"/>
      <c r="R603" s="33"/>
    </row>
    <row r="604" spans="2:18" ht="16.5" customHeight="1" x14ac:dyDescent="0.25">
      <c r="B604" s="23"/>
      <c r="D604" s="23"/>
      <c r="E604" s="23"/>
      <c r="F604" s="23"/>
      <c r="G604" s="23"/>
      <c r="H604" s="23"/>
      <c r="I604" s="23"/>
      <c r="J604" s="33"/>
      <c r="K604" s="33"/>
      <c r="N604" s="33"/>
      <c r="P604" s="33"/>
      <c r="Q604" s="33"/>
      <c r="R604" s="33"/>
    </row>
    <row r="605" spans="2:18" ht="16.5" customHeight="1" x14ac:dyDescent="0.25">
      <c r="B605" s="23"/>
      <c r="D605" s="23"/>
      <c r="E605" s="23"/>
      <c r="F605" s="23"/>
      <c r="G605" s="23"/>
      <c r="H605" s="23"/>
      <c r="I605" s="23"/>
      <c r="J605" s="33"/>
      <c r="K605" s="33"/>
      <c r="N605" s="33"/>
      <c r="P605" s="33"/>
      <c r="Q605" s="33"/>
      <c r="R605" s="33"/>
    </row>
    <row r="606" spans="2:18" ht="16.5" customHeight="1" x14ac:dyDescent="0.25">
      <c r="B606" s="23"/>
      <c r="D606" s="23"/>
      <c r="E606" s="23"/>
      <c r="F606" s="23"/>
      <c r="G606" s="23"/>
      <c r="H606" s="23"/>
      <c r="I606" s="23"/>
      <c r="J606" s="33"/>
      <c r="K606" s="33"/>
      <c r="N606" s="33"/>
      <c r="P606" s="33"/>
      <c r="Q606" s="33"/>
      <c r="R606" s="33"/>
    </row>
    <row r="607" spans="2:18" ht="16.5" customHeight="1" x14ac:dyDescent="0.25">
      <c r="B607" s="23"/>
      <c r="D607" s="23"/>
      <c r="E607" s="23"/>
      <c r="F607" s="23"/>
      <c r="G607" s="23"/>
      <c r="H607" s="23"/>
      <c r="I607" s="23"/>
      <c r="J607" s="33"/>
      <c r="K607" s="33"/>
      <c r="N607" s="33"/>
      <c r="P607" s="33"/>
      <c r="Q607" s="33"/>
      <c r="R607" s="33"/>
    </row>
    <row r="608" spans="2:18" ht="16.5" customHeight="1" x14ac:dyDescent="0.25">
      <c r="B608" s="23"/>
      <c r="D608" s="23"/>
      <c r="E608" s="23"/>
      <c r="F608" s="23"/>
      <c r="G608" s="23"/>
      <c r="H608" s="23"/>
      <c r="I608" s="23"/>
      <c r="J608" s="33"/>
      <c r="K608" s="33"/>
      <c r="N608" s="33"/>
      <c r="P608" s="33"/>
      <c r="Q608" s="33"/>
      <c r="R608" s="33"/>
    </row>
    <row r="609" spans="2:18" ht="16.5" customHeight="1" x14ac:dyDescent="0.25">
      <c r="B609" s="23"/>
      <c r="D609" s="23"/>
      <c r="E609" s="23"/>
      <c r="F609" s="23"/>
      <c r="G609" s="23"/>
      <c r="H609" s="23"/>
      <c r="I609" s="23"/>
      <c r="J609" s="33"/>
      <c r="K609" s="33"/>
      <c r="N609" s="33"/>
      <c r="P609" s="33"/>
      <c r="Q609" s="33"/>
      <c r="R609" s="33"/>
    </row>
    <row r="610" spans="2:18" ht="16.5" customHeight="1" x14ac:dyDescent="0.25">
      <c r="B610" s="23"/>
      <c r="D610" s="23"/>
      <c r="E610" s="23"/>
      <c r="F610" s="23"/>
      <c r="G610" s="23"/>
      <c r="H610" s="23"/>
      <c r="I610" s="23"/>
      <c r="J610" s="33"/>
      <c r="K610" s="33"/>
      <c r="N610" s="33"/>
      <c r="P610" s="33"/>
      <c r="Q610" s="33"/>
      <c r="R610" s="33"/>
    </row>
    <row r="611" spans="2:18" ht="16.5" customHeight="1" x14ac:dyDescent="0.25">
      <c r="B611" s="23"/>
      <c r="D611" s="23"/>
      <c r="E611" s="23"/>
      <c r="F611" s="23"/>
      <c r="G611" s="23"/>
      <c r="H611" s="23"/>
      <c r="I611" s="23"/>
      <c r="J611" s="33"/>
      <c r="K611" s="33"/>
      <c r="N611" s="33"/>
      <c r="P611" s="33"/>
      <c r="Q611" s="33"/>
      <c r="R611" s="33"/>
    </row>
    <row r="612" spans="2:18" ht="16.5" customHeight="1" x14ac:dyDescent="0.25">
      <c r="B612" s="23"/>
      <c r="D612" s="23"/>
      <c r="E612" s="23"/>
      <c r="F612" s="23"/>
      <c r="G612" s="23"/>
      <c r="H612" s="23"/>
      <c r="I612" s="23"/>
      <c r="J612" s="33"/>
      <c r="K612" s="33"/>
      <c r="N612" s="33"/>
      <c r="P612" s="33"/>
      <c r="Q612" s="33"/>
      <c r="R612" s="33"/>
    </row>
    <row r="613" spans="2:18" ht="16.5" customHeight="1" x14ac:dyDescent="0.25">
      <c r="B613" s="23"/>
      <c r="D613" s="23"/>
      <c r="E613" s="23"/>
      <c r="F613" s="23"/>
      <c r="G613" s="23"/>
      <c r="H613" s="23"/>
      <c r="I613" s="23"/>
      <c r="J613" s="33"/>
      <c r="K613" s="33"/>
      <c r="N613" s="33"/>
      <c r="P613" s="33"/>
      <c r="Q613" s="33"/>
      <c r="R613" s="33"/>
    </row>
    <row r="614" spans="2:18" ht="16.5" customHeight="1" x14ac:dyDescent="0.25">
      <c r="B614" s="23"/>
      <c r="D614" s="23"/>
      <c r="E614" s="23"/>
      <c r="F614" s="23"/>
      <c r="G614" s="23"/>
      <c r="H614" s="23"/>
      <c r="I614" s="23"/>
      <c r="J614" s="33"/>
      <c r="K614" s="33"/>
      <c r="N614" s="33"/>
      <c r="P614" s="33"/>
      <c r="Q614" s="33"/>
      <c r="R614" s="33"/>
    </row>
    <row r="615" spans="2:18" ht="16.5" customHeight="1" x14ac:dyDescent="0.25">
      <c r="B615" s="23"/>
      <c r="D615" s="23"/>
      <c r="E615" s="23"/>
      <c r="F615" s="23"/>
      <c r="G615" s="23"/>
      <c r="H615" s="23"/>
      <c r="I615" s="23"/>
      <c r="J615" s="33"/>
      <c r="K615" s="33"/>
      <c r="N615" s="33"/>
      <c r="P615" s="33"/>
      <c r="Q615" s="33"/>
      <c r="R615" s="33"/>
    </row>
    <row r="616" spans="2:18" ht="16.5" customHeight="1" x14ac:dyDescent="0.25">
      <c r="B616" s="23"/>
      <c r="D616" s="23"/>
      <c r="E616" s="23"/>
      <c r="F616" s="23"/>
      <c r="G616" s="23"/>
      <c r="H616" s="23"/>
      <c r="I616" s="23"/>
      <c r="J616" s="33"/>
      <c r="K616" s="33"/>
      <c r="N616" s="33"/>
      <c r="P616" s="33"/>
      <c r="Q616" s="33"/>
      <c r="R616" s="33"/>
    </row>
    <row r="617" spans="2:18" ht="16.5" customHeight="1" x14ac:dyDescent="0.25">
      <c r="B617" s="23"/>
      <c r="D617" s="23"/>
      <c r="E617" s="23"/>
      <c r="F617" s="23"/>
      <c r="G617" s="23"/>
      <c r="H617" s="23"/>
      <c r="I617" s="23"/>
      <c r="J617" s="33"/>
      <c r="K617" s="33"/>
      <c r="N617" s="33"/>
      <c r="P617" s="33"/>
      <c r="Q617" s="33"/>
      <c r="R617" s="33"/>
    </row>
    <row r="618" spans="2:18" ht="16.5" customHeight="1" x14ac:dyDescent="0.25">
      <c r="B618" s="23"/>
      <c r="D618" s="23"/>
      <c r="E618" s="23"/>
      <c r="F618" s="23"/>
      <c r="G618" s="23"/>
      <c r="H618" s="23"/>
      <c r="I618" s="23"/>
      <c r="J618" s="33"/>
      <c r="K618" s="33"/>
      <c r="N618" s="33"/>
      <c r="P618" s="33"/>
      <c r="Q618" s="33"/>
      <c r="R618" s="33"/>
    </row>
    <row r="619" spans="2:18" ht="16.5" customHeight="1" x14ac:dyDescent="0.25">
      <c r="B619" s="23"/>
      <c r="D619" s="23"/>
      <c r="E619" s="23"/>
      <c r="F619" s="23"/>
      <c r="G619" s="23"/>
      <c r="H619" s="23"/>
      <c r="I619" s="23"/>
      <c r="J619" s="33"/>
      <c r="K619" s="33"/>
      <c r="N619" s="33"/>
      <c r="P619" s="33"/>
      <c r="Q619" s="33"/>
      <c r="R619" s="33"/>
    </row>
    <row r="620" spans="2:18" ht="16.5" customHeight="1" x14ac:dyDescent="0.25">
      <c r="B620" s="23"/>
      <c r="D620" s="23"/>
      <c r="E620" s="23"/>
      <c r="F620" s="23"/>
      <c r="G620" s="23"/>
      <c r="H620" s="23"/>
      <c r="I620" s="23"/>
      <c r="J620" s="33"/>
      <c r="K620" s="33"/>
      <c r="N620" s="33"/>
      <c r="P620" s="33"/>
      <c r="Q620" s="33"/>
      <c r="R620" s="33"/>
    </row>
    <row r="621" spans="2:18" ht="16.5" customHeight="1" x14ac:dyDescent="0.25">
      <c r="B621" s="23"/>
      <c r="D621" s="23"/>
      <c r="E621" s="23"/>
      <c r="F621" s="23"/>
      <c r="G621" s="23"/>
      <c r="H621" s="23"/>
      <c r="I621" s="23"/>
      <c r="J621" s="33"/>
      <c r="K621" s="33"/>
      <c r="N621" s="33"/>
      <c r="P621" s="33"/>
      <c r="Q621" s="33"/>
      <c r="R621" s="33"/>
    </row>
    <row r="622" spans="2:18" ht="16.5" customHeight="1" x14ac:dyDescent="0.25">
      <c r="B622" s="23"/>
      <c r="D622" s="23"/>
      <c r="E622" s="23"/>
      <c r="F622" s="23"/>
      <c r="G622" s="23"/>
      <c r="H622" s="23"/>
      <c r="I622" s="23"/>
      <c r="J622" s="33"/>
      <c r="K622" s="33"/>
      <c r="N622" s="33"/>
      <c r="P622" s="33"/>
      <c r="Q622" s="33"/>
      <c r="R622" s="33"/>
    </row>
    <row r="623" spans="2:18" ht="16.5" customHeight="1" x14ac:dyDescent="0.25">
      <c r="B623" s="23"/>
      <c r="D623" s="23"/>
      <c r="E623" s="23"/>
      <c r="F623" s="23"/>
      <c r="G623" s="23"/>
      <c r="H623" s="23"/>
      <c r="I623" s="23"/>
      <c r="J623" s="33"/>
      <c r="K623" s="33"/>
      <c r="N623" s="33"/>
      <c r="P623" s="33"/>
      <c r="Q623" s="33"/>
      <c r="R623" s="33"/>
    </row>
    <row r="624" spans="2:18" ht="16.5" customHeight="1" x14ac:dyDescent="0.25">
      <c r="B624" s="23"/>
      <c r="D624" s="23"/>
      <c r="E624" s="23"/>
      <c r="F624" s="23"/>
      <c r="G624" s="23"/>
      <c r="H624" s="23"/>
      <c r="I624" s="23"/>
      <c r="J624" s="33"/>
      <c r="K624" s="33"/>
      <c r="N624" s="33"/>
      <c r="P624" s="33"/>
      <c r="Q624" s="33"/>
      <c r="R624" s="33"/>
    </row>
    <row r="625" spans="2:18" ht="16.5" customHeight="1" x14ac:dyDescent="0.25">
      <c r="B625" s="23"/>
      <c r="D625" s="23"/>
      <c r="E625" s="23"/>
      <c r="F625" s="23"/>
      <c r="G625" s="23"/>
      <c r="H625" s="23"/>
      <c r="I625" s="23"/>
      <c r="J625" s="33"/>
      <c r="K625" s="33"/>
      <c r="N625" s="33"/>
      <c r="P625" s="33"/>
      <c r="Q625" s="33"/>
      <c r="R625" s="33"/>
    </row>
    <row r="626" spans="2:18" ht="16.5" customHeight="1" x14ac:dyDescent="0.25">
      <c r="B626" s="23"/>
      <c r="D626" s="23"/>
      <c r="E626" s="23"/>
      <c r="F626" s="23"/>
      <c r="G626" s="23"/>
      <c r="H626" s="23"/>
      <c r="I626" s="23"/>
      <c r="J626" s="33"/>
      <c r="K626" s="33"/>
      <c r="N626" s="33"/>
      <c r="P626" s="33"/>
      <c r="Q626" s="33"/>
      <c r="R626" s="33"/>
    </row>
    <row r="627" spans="2:18" ht="16.5" customHeight="1" x14ac:dyDescent="0.25">
      <c r="B627" s="23"/>
      <c r="D627" s="23"/>
      <c r="E627" s="23"/>
      <c r="F627" s="23"/>
      <c r="G627" s="23"/>
      <c r="H627" s="23"/>
      <c r="I627" s="23"/>
      <c r="J627" s="33"/>
      <c r="K627" s="33"/>
      <c r="N627" s="33"/>
      <c r="P627" s="33"/>
      <c r="Q627" s="33"/>
      <c r="R627" s="33"/>
    </row>
    <row r="628" spans="2:18" ht="16.5" customHeight="1" x14ac:dyDescent="0.25">
      <c r="B628" s="23"/>
      <c r="D628" s="23"/>
      <c r="E628" s="23"/>
      <c r="F628" s="23"/>
      <c r="G628" s="23"/>
      <c r="H628" s="23"/>
      <c r="I628" s="23"/>
      <c r="J628" s="33"/>
      <c r="K628" s="33"/>
      <c r="N628" s="33"/>
      <c r="P628" s="33"/>
      <c r="Q628" s="33"/>
      <c r="R628" s="33"/>
    </row>
    <row r="629" spans="2:18" ht="16.5" customHeight="1" x14ac:dyDescent="0.25">
      <c r="B629" s="23"/>
      <c r="D629" s="23"/>
      <c r="E629" s="23"/>
      <c r="F629" s="23"/>
      <c r="G629" s="23"/>
      <c r="H629" s="23"/>
      <c r="I629" s="23"/>
      <c r="J629" s="33"/>
      <c r="K629" s="33"/>
      <c r="N629" s="33"/>
      <c r="P629" s="33"/>
      <c r="Q629" s="33"/>
      <c r="R629" s="33"/>
    </row>
    <row r="630" spans="2:18" ht="16.5" customHeight="1" x14ac:dyDescent="0.25">
      <c r="B630" s="23"/>
      <c r="D630" s="23"/>
      <c r="E630" s="23"/>
      <c r="F630" s="23"/>
      <c r="G630" s="23"/>
      <c r="H630" s="23"/>
      <c r="I630" s="23"/>
      <c r="J630" s="33"/>
      <c r="K630" s="33"/>
      <c r="N630" s="33"/>
      <c r="P630" s="33"/>
      <c r="Q630" s="33"/>
      <c r="R630" s="33"/>
    </row>
    <row r="631" spans="2:18" ht="16.5" customHeight="1" x14ac:dyDescent="0.25">
      <c r="B631" s="23"/>
      <c r="D631" s="23"/>
      <c r="E631" s="23"/>
      <c r="F631" s="23"/>
      <c r="G631" s="23"/>
      <c r="H631" s="23"/>
      <c r="I631" s="23"/>
      <c r="J631" s="33"/>
      <c r="K631" s="33"/>
      <c r="N631" s="33"/>
      <c r="P631" s="33"/>
      <c r="Q631" s="33"/>
      <c r="R631" s="33"/>
    </row>
    <row r="632" spans="2:18" ht="16.5" customHeight="1" x14ac:dyDescent="0.25">
      <c r="B632" s="23"/>
      <c r="D632" s="23"/>
      <c r="E632" s="23"/>
      <c r="F632" s="23"/>
      <c r="G632" s="23"/>
      <c r="H632" s="23"/>
      <c r="I632" s="23"/>
      <c r="J632" s="33"/>
      <c r="K632" s="33"/>
      <c r="N632" s="33"/>
      <c r="P632" s="33"/>
      <c r="Q632" s="33"/>
      <c r="R632" s="33"/>
    </row>
    <row r="633" spans="2:18" ht="16.5" customHeight="1" x14ac:dyDescent="0.25">
      <c r="B633" s="23"/>
      <c r="D633" s="23"/>
      <c r="E633" s="23"/>
      <c r="F633" s="23"/>
      <c r="G633" s="23"/>
      <c r="H633" s="23"/>
      <c r="I633" s="23"/>
      <c r="J633" s="33"/>
      <c r="K633" s="33"/>
      <c r="N633" s="33"/>
      <c r="P633" s="33"/>
      <c r="Q633" s="33"/>
      <c r="R633" s="33"/>
    </row>
    <row r="634" spans="2:18" ht="16.5" customHeight="1" x14ac:dyDescent="0.25">
      <c r="B634" s="23"/>
      <c r="D634" s="23"/>
      <c r="E634" s="23"/>
      <c r="F634" s="23"/>
      <c r="G634" s="23"/>
      <c r="H634" s="23"/>
      <c r="I634" s="23"/>
      <c r="J634" s="33"/>
      <c r="K634" s="33"/>
      <c r="N634" s="33"/>
      <c r="P634" s="33"/>
      <c r="Q634" s="33"/>
      <c r="R634" s="33"/>
    </row>
    <row r="635" spans="2:18" ht="16.5" customHeight="1" x14ac:dyDescent="0.25">
      <c r="B635" s="23"/>
      <c r="D635" s="23"/>
      <c r="E635" s="23"/>
      <c r="F635" s="23"/>
      <c r="G635" s="23"/>
      <c r="H635" s="23"/>
      <c r="I635" s="23"/>
      <c r="J635" s="33"/>
      <c r="K635" s="33"/>
      <c r="N635" s="33"/>
      <c r="P635" s="33"/>
      <c r="Q635" s="33"/>
      <c r="R635" s="33"/>
    </row>
    <row r="636" spans="2:18" ht="16.5" customHeight="1" x14ac:dyDescent="0.25">
      <c r="B636" s="23"/>
      <c r="D636" s="23"/>
      <c r="E636" s="23"/>
      <c r="F636" s="23"/>
      <c r="G636" s="23"/>
      <c r="H636" s="23"/>
      <c r="I636" s="23"/>
      <c r="J636" s="33"/>
      <c r="K636" s="33"/>
      <c r="N636" s="33"/>
      <c r="P636" s="33"/>
      <c r="Q636" s="33"/>
      <c r="R636" s="33"/>
    </row>
    <row r="637" spans="2:18" ht="16.5" customHeight="1" x14ac:dyDescent="0.25">
      <c r="B637" s="23"/>
      <c r="D637" s="23"/>
      <c r="E637" s="23"/>
      <c r="F637" s="23"/>
      <c r="G637" s="23"/>
      <c r="H637" s="23"/>
      <c r="I637" s="23"/>
      <c r="J637" s="33"/>
      <c r="K637" s="33"/>
      <c r="N637" s="33"/>
      <c r="P637" s="33"/>
      <c r="Q637" s="33"/>
      <c r="R637" s="33"/>
    </row>
    <row r="638" spans="2:18" ht="16.5" customHeight="1" x14ac:dyDescent="0.25">
      <c r="B638" s="23"/>
      <c r="D638" s="23"/>
      <c r="E638" s="23"/>
      <c r="F638" s="23"/>
      <c r="G638" s="23"/>
      <c r="H638" s="23"/>
      <c r="I638" s="23"/>
      <c r="J638" s="33"/>
      <c r="K638" s="33"/>
      <c r="N638" s="33"/>
      <c r="P638" s="33"/>
      <c r="Q638" s="33"/>
      <c r="R638" s="33"/>
    </row>
    <row r="639" spans="2:18" ht="16.5" customHeight="1" x14ac:dyDescent="0.25">
      <c r="B639" s="23"/>
      <c r="D639" s="23"/>
      <c r="E639" s="23"/>
      <c r="F639" s="23"/>
      <c r="G639" s="23"/>
      <c r="H639" s="23"/>
      <c r="I639" s="23"/>
      <c r="J639" s="33"/>
      <c r="K639" s="33"/>
      <c r="N639" s="33"/>
      <c r="P639" s="33"/>
      <c r="Q639" s="33"/>
      <c r="R639" s="33"/>
    </row>
    <row r="640" spans="2:18" ht="16.5" customHeight="1" x14ac:dyDescent="0.25">
      <c r="B640" s="23"/>
      <c r="D640" s="23"/>
      <c r="E640" s="23"/>
      <c r="F640" s="23"/>
      <c r="G640" s="23"/>
      <c r="H640" s="23"/>
      <c r="I640" s="23"/>
      <c r="J640" s="33"/>
      <c r="K640" s="33"/>
      <c r="N640" s="33"/>
      <c r="P640" s="33"/>
      <c r="Q640" s="33"/>
      <c r="R640" s="33"/>
    </row>
    <row r="641" spans="2:18" ht="16.5" customHeight="1" x14ac:dyDescent="0.25">
      <c r="B641" s="23"/>
      <c r="D641" s="23"/>
      <c r="E641" s="23"/>
      <c r="F641" s="23"/>
      <c r="G641" s="23"/>
      <c r="H641" s="23"/>
      <c r="I641" s="23"/>
      <c r="J641" s="33"/>
      <c r="K641" s="33"/>
      <c r="N641" s="33"/>
      <c r="P641" s="33"/>
      <c r="Q641" s="33"/>
      <c r="R641" s="33"/>
    </row>
    <row r="642" spans="2:18" ht="16.5" customHeight="1" x14ac:dyDescent="0.25">
      <c r="B642" s="23"/>
      <c r="D642" s="23"/>
      <c r="E642" s="23"/>
      <c r="F642" s="23"/>
      <c r="G642" s="23"/>
      <c r="H642" s="23"/>
      <c r="I642" s="23"/>
      <c r="J642" s="33"/>
      <c r="K642" s="33"/>
      <c r="N642" s="33"/>
      <c r="P642" s="33"/>
      <c r="Q642" s="33"/>
      <c r="R642" s="33"/>
    </row>
    <row r="643" spans="2:18" ht="16.5" customHeight="1" x14ac:dyDescent="0.25">
      <c r="B643" s="23"/>
      <c r="D643" s="23"/>
      <c r="E643" s="23"/>
      <c r="F643" s="23"/>
      <c r="G643" s="23"/>
      <c r="H643" s="23"/>
      <c r="I643" s="23"/>
      <c r="J643" s="33"/>
      <c r="K643" s="33"/>
      <c r="N643" s="33"/>
      <c r="P643" s="33"/>
      <c r="Q643" s="33"/>
      <c r="R643" s="33"/>
    </row>
    <row r="644" spans="2:18" ht="16.5" customHeight="1" x14ac:dyDescent="0.25">
      <c r="B644" s="23"/>
      <c r="D644" s="23"/>
      <c r="E644" s="23"/>
      <c r="F644" s="23"/>
      <c r="G644" s="23"/>
      <c r="H644" s="23"/>
      <c r="I644" s="23"/>
      <c r="J644" s="33"/>
      <c r="K644" s="33"/>
      <c r="N644" s="33"/>
      <c r="P644" s="33"/>
      <c r="Q644" s="33"/>
      <c r="R644" s="33"/>
    </row>
    <row r="645" spans="2:18" ht="16.5" customHeight="1" x14ac:dyDescent="0.25">
      <c r="B645" s="23"/>
      <c r="D645" s="23"/>
      <c r="E645" s="23"/>
      <c r="F645" s="23"/>
      <c r="G645" s="23"/>
      <c r="H645" s="23"/>
      <c r="I645" s="23"/>
      <c r="J645" s="33"/>
      <c r="K645" s="33"/>
      <c r="N645" s="33"/>
      <c r="P645" s="33"/>
      <c r="Q645" s="33"/>
      <c r="R645" s="33"/>
    </row>
    <row r="646" spans="2:18" ht="16.5" customHeight="1" x14ac:dyDescent="0.25">
      <c r="B646" s="23"/>
      <c r="D646" s="23"/>
      <c r="E646" s="23"/>
      <c r="F646" s="23"/>
      <c r="G646" s="23"/>
      <c r="H646" s="23"/>
      <c r="I646" s="23"/>
      <c r="J646" s="33"/>
      <c r="K646" s="33"/>
      <c r="N646" s="33"/>
      <c r="P646" s="33"/>
      <c r="Q646" s="33"/>
      <c r="R646" s="33"/>
    </row>
    <row r="647" spans="2:18" ht="16.5" customHeight="1" x14ac:dyDescent="0.25">
      <c r="B647" s="23"/>
      <c r="D647" s="23"/>
      <c r="E647" s="23"/>
      <c r="F647" s="23"/>
      <c r="G647" s="23"/>
      <c r="H647" s="23"/>
      <c r="I647" s="23"/>
      <c r="J647" s="33"/>
      <c r="K647" s="33"/>
      <c r="N647" s="33"/>
      <c r="P647" s="33"/>
      <c r="Q647" s="33"/>
      <c r="R647" s="33"/>
    </row>
    <row r="648" spans="2:18" ht="16.5" customHeight="1" x14ac:dyDescent="0.25">
      <c r="B648" s="23"/>
      <c r="D648" s="23"/>
      <c r="E648" s="23"/>
      <c r="F648" s="23"/>
      <c r="G648" s="23"/>
      <c r="H648" s="23"/>
      <c r="I648" s="23"/>
      <c r="J648" s="33"/>
      <c r="K648" s="33"/>
      <c r="N648" s="33"/>
      <c r="P648" s="33"/>
      <c r="Q648" s="33"/>
      <c r="R648" s="33"/>
    </row>
    <row r="649" spans="2:18" ht="16.5" customHeight="1" x14ac:dyDescent="0.25">
      <c r="B649" s="23"/>
      <c r="D649" s="23"/>
      <c r="E649" s="23"/>
      <c r="F649" s="23"/>
      <c r="G649" s="23"/>
      <c r="H649" s="23"/>
      <c r="I649" s="23"/>
      <c r="J649" s="33"/>
      <c r="K649" s="33"/>
      <c r="N649" s="33"/>
      <c r="P649" s="33"/>
      <c r="Q649" s="33"/>
      <c r="R649" s="33"/>
    </row>
    <row r="650" spans="2:18" ht="16.5" customHeight="1" x14ac:dyDescent="0.25">
      <c r="B650" s="23"/>
      <c r="D650" s="23"/>
      <c r="E650" s="23"/>
      <c r="F650" s="23"/>
      <c r="G650" s="23"/>
      <c r="H650" s="23"/>
      <c r="I650" s="23"/>
      <c r="J650" s="33"/>
      <c r="K650" s="33"/>
      <c r="N650" s="33"/>
      <c r="P650" s="33"/>
      <c r="Q650" s="33"/>
      <c r="R650" s="33"/>
    </row>
    <row r="651" spans="2:18" ht="16.5" customHeight="1" x14ac:dyDescent="0.25">
      <c r="B651" s="23"/>
      <c r="D651" s="23"/>
      <c r="E651" s="23"/>
      <c r="F651" s="23"/>
      <c r="G651" s="23"/>
      <c r="H651" s="23"/>
      <c r="I651" s="23"/>
      <c r="J651" s="33"/>
      <c r="K651" s="33"/>
      <c r="N651" s="33"/>
      <c r="P651" s="33"/>
      <c r="Q651" s="33"/>
      <c r="R651" s="33"/>
    </row>
    <row r="652" spans="2:18" ht="16.5" customHeight="1" x14ac:dyDescent="0.25">
      <c r="B652" s="23"/>
      <c r="D652" s="23"/>
      <c r="E652" s="23"/>
      <c r="F652" s="23"/>
      <c r="G652" s="23"/>
      <c r="H652" s="23"/>
      <c r="I652" s="23"/>
      <c r="J652" s="33"/>
      <c r="K652" s="33"/>
      <c r="N652" s="33"/>
      <c r="P652" s="33"/>
      <c r="Q652" s="33"/>
      <c r="R652" s="33"/>
    </row>
    <row r="653" spans="2:18" ht="16.5" customHeight="1" x14ac:dyDescent="0.25">
      <c r="B653" s="23"/>
      <c r="D653" s="23"/>
      <c r="E653" s="23"/>
      <c r="F653" s="23"/>
      <c r="G653" s="23"/>
      <c r="H653" s="23"/>
      <c r="I653" s="23"/>
      <c r="J653" s="33"/>
      <c r="K653" s="33"/>
      <c r="N653" s="33"/>
      <c r="P653" s="33"/>
      <c r="Q653" s="33"/>
      <c r="R653" s="33"/>
    </row>
    <row r="654" spans="2:18" ht="16.5" customHeight="1" x14ac:dyDescent="0.25">
      <c r="B654" s="23"/>
      <c r="D654" s="23"/>
      <c r="E654" s="23"/>
      <c r="F654" s="23"/>
      <c r="G654" s="23"/>
      <c r="H654" s="23"/>
      <c r="I654" s="23"/>
      <c r="J654" s="33"/>
      <c r="K654" s="33"/>
      <c r="N654" s="33"/>
      <c r="P654" s="33"/>
      <c r="Q654" s="33"/>
      <c r="R654" s="33"/>
    </row>
    <row r="655" spans="2:18" ht="16.5" customHeight="1" x14ac:dyDescent="0.25">
      <c r="B655" s="23"/>
      <c r="D655" s="23"/>
      <c r="E655" s="23"/>
      <c r="F655" s="23"/>
      <c r="G655" s="23"/>
      <c r="H655" s="23"/>
      <c r="I655" s="23"/>
      <c r="J655" s="33"/>
      <c r="K655" s="33"/>
      <c r="N655" s="33"/>
      <c r="P655" s="33"/>
      <c r="Q655" s="33"/>
      <c r="R655" s="33"/>
    </row>
    <row r="656" spans="2:18" ht="16.5" customHeight="1" x14ac:dyDescent="0.25">
      <c r="B656" s="23"/>
      <c r="D656" s="23"/>
      <c r="E656" s="23"/>
      <c r="F656" s="23"/>
      <c r="G656" s="23"/>
      <c r="H656" s="23"/>
      <c r="I656" s="23"/>
      <c r="J656" s="33"/>
      <c r="K656" s="33"/>
      <c r="N656" s="33"/>
      <c r="P656" s="33"/>
      <c r="Q656" s="33"/>
      <c r="R656" s="33"/>
    </row>
    <row r="657" spans="2:18" ht="16.5" customHeight="1" x14ac:dyDescent="0.25">
      <c r="B657" s="23"/>
      <c r="D657" s="23"/>
      <c r="E657" s="23"/>
      <c r="F657" s="23"/>
      <c r="G657" s="23"/>
      <c r="H657" s="23"/>
      <c r="I657" s="23"/>
      <c r="J657" s="33"/>
      <c r="K657" s="33"/>
      <c r="N657" s="33"/>
      <c r="P657" s="33"/>
      <c r="Q657" s="33"/>
      <c r="R657" s="33"/>
    </row>
    <row r="658" spans="2:18" ht="16.5" customHeight="1" x14ac:dyDescent="0.25">
      <c r="B658" s="23"/>
      <c r="D658" s="23"/>
      <c r="E658" s="23"/>
      <c r="F658" s="23"/>
      <c r="G658" s="23"/>
      <c r="H658" s="23"/>
      <c r="I658" s="23"/>
      <c r="J658" s="33"/>
      <c r="K658" s="33"/>
      <c r="N658" s="33"/>
      <c r="P658" s="33"/>
      <c r="Q658" s="33"/>
      <c r="R658" s="33"/>
    </row>
    <row r="659" spans="2:18" ht="16.5" customHeight="1" x14ac:dyDescent="0.25">
      <c r="B659" s="23"/>
      <c r="D659" s="23"/>
      <c r="E659" s="23"/>
      <c r="F659" s="23"/>
      <c r="G659" s="23"/>
      <c r="H659" s="23"/>
      <c r="I659" s="23"/>
      <c r="J659" s="33"/>
      <c r="K659" s="33"/>
      <c r="N659" s="33"/>
      <c r="P659" s="33"/>
      <c r="Q659" s="33"/>
      <c r="R659" s="33"/>
    </row>
    <row r="660" spans="2:18" ht="16.5" customHeight="1" x14ac:dyDescent="0.25">
      <c r="B660" s="23"/>
      <c r="D660" s="23"/>
      <c r="E660" s="23"/>
      <c r="F660" s="23"/>
      <c r="G660" s="23"/>
      <c r="H660" s="23"/>
      <c r="I660" s="23"/>
      <c r="J660" s="33"/>
      <c r="K660" s="33"/>
      <c r="N660" s="33"/>
      <c r="P660" s="33"/>
      <c r="Q660" s="33"/>
      <c r="R660" s="33"/>
    </row>
    <row r="661" spans="2:18" ht="16.5" customHeight="1" x14ac:dyDescent="0.25">
      <c r="B661" s="23"/>
      <c r="D661" s="23"/>
      <c r="E661" s="23"/>
      <c r="F661" s="23"/>
      <c r="G661" s="23"/>
      <c r="H661" s="23"/>
      <c r="I661" s="23"/>
      <c r="J661" s="33"/>
      <c r="K661" s="33"/>
      <c r="N661" s="33"/>
      <c r="P661" s="33"/>
      <c r="Q661" s="33"/>
      <c r="R661" s="33"/>
    </row>
    <row r="662" spans="2:18" ht="16.5" customHeight="1" x14ac:dyDescent="0.25">
      <c r="B662" s="23"/>
      <c r="D662" s="23"/>
      <c r="E662" s="23"/>
      <c r="F662" s="23"/>
      <c r="G662" s="23"/>
      <c r="H662" s="23"/>
      <c r="I662" s="23"/>
      <c r="J662" s="33"/>
      <c r="K662" s="33"/>
      <c r="N662" s="33"/>
      <c r="P662" s="33"/>
      <c r="Q662" s="33"/>
      <c r="R662" s="33"/>
    </row>
    <row r="663" spans="2:18" ht="16.5" customHeight="1" x14ac:dyDescent="0.25">
      <c r="B663" s="23"/>
      <c r="D663" s="23"/>
      <c r="E663" s="23"/>
      <c r="F663" s="23"/>
      <c r="G663" s="23"/>
      <c r="H663" s="23"/>
      <c r="I663" s="23"/>
      <c r="J663" s="33"/>
      <c r="K663" s="33"/>
      <c r="N663" s="33"/>
      <c r="P663" s="33"/>
      <c r="Q663" s="33"/>
      <c r="R663" s="33"/>
    </row>
    <row r="664" spans="2:18" ht="16.5" customHeight="1" x14ac:dyDescent="0.25">
      <c r="B664" s="23"/>
      <c r="D664" s="23"/>
      <c r="E664" s="23"/>
      <c r="F664" s="23"/>
      <c r="G664" s="23"/>
      <c r="H664" s="23"/>
      <c r="I664" s="23"/>
      <c r="J664" s="33"/>
      <c r="K664" s="33"/>
      <c r="N664" s="33"/>
      <c r="P664" s="33"/>
      <c r="Q664" s="33"/>
      <c r="R664" s="33"/>
    </row>
    <row r="665" spans="2:18" ht="16.5" customHeight="1" x14ac:dyDescent="0.25">
      <c r="B665" s="23"/>
      <c r="D665" s="23"/>
      <c r="E665" s="23"/>
      <c r="F665" s="23"/>
      <c r="G665" s="23"/>
      <c r="H665" s="23"/>
      <c r="I665" s="23"/>
      <c r="J665" s="33"/>
      <c r="K665" s="33"/>
      <c r="N665" s="33"/>
      <c r="P665" s="33"/>
      <c r="Q665" s="33"/>
      <c r="R665" s="33"/>
    </row>
    <row r="666" spans="2:18" ht="16.5" customHeight="1" x14ac:dyDescent="0.25">
      <c r="B666" s="23"/>
      <c r="D666" s="23"/>
      <c r="E666" s="23"/>
      <c r="F666" s="23"/>
      <c r="G666" s="23"/>
      <c r="H666" s="23"/>
      <c r="I666" s="23"/>
      <c r="J666" s="33"/>
      <c r="K666" s="33"/>
      <c r="N666" s="33"/>
      <c r="P666" s="33"/>
      <c r="Q666" s="33"/>
      <c r="R666" s="33"/>
    </row>
    <row r="667" spans="2:18" ht="16.5" customHeight="1" x14ac:dyDescent="0.25">
      <c r="B667" s="23"/>
      <c r="D667" s="23"/>
      <c r="E667" s="23"/>
      <c r="F667" s="23"/>
      <c r="G667" s="23"/>
      <c r="H667" s="23"/>
      <c r="I667" s="23"/>
      <c r="J667" s="33"/>
      <c r="K667" s="33"/>
      <c r="N667" s="33"/>
      <c r="P667" s="33"/>
      <c r="Q667" s="33"/>
      <c r="R667" s="33"/>
    </row>
    <row r="668" spans="2:18" ht="16.5" customHeight="1" x14ac:dyDescent="0.25">
      <c r="B668" s="23"/>
      <c r="D668" s="23"/>
      <c r="E668" s="23"/>
      <c r="F668" s="23"/>
      <c r="G668" s="23"/>
      <c r="H668" s="23"/>
      <c r="I668" s="23"/>
      <c r="J668" s="33"/>
      <c r="K668" s="33"/>
      <c r="N668" s="33"/>
      <c r="P668" s="33"/>
      <c r="Q668" s="33"/>
      <c r="R668" s="33"/>
    </row>
    <row r="669" spans="2:18" ht="16.5" customHeight="1" x14ac:dyDescent="0.25">
      <c r="B669" s="23"/>
      <c r="D669" s="23"/>
      <c r="E669" s="23"/>
      <c r="F669" s="23"/>
      <c r="G669" s="23"/>
      <c r="H669" s="23"/>
      <c r="I669" s="23"/>
      <c r="J669" s="33"/>
      <c r="K669" s="33"/>
      <c r="N669" s="33"/>
      <c r="P669" s="33"/>
      <c r="Q669" s="33"/>
      <c r="R669" s="33"/>
    </row>
    <row r="670" spans="2:18" ht="16.5" customHeight="1" x14ac:dyDescent="0.25">
      <c r="B670" s="23"/>
      <c r="D670" s="23"/>
      <c r="E670" s="23"/>
      <c r="F670" s="23"/>
      <c r="G670" s="23"/>
      <c r="H670" s="23"/>
      <c r="I670" s="23"/>
      <c r="J670" s="33"/>
      <c r="K670" s="33"/>
      <c r="N670" s="33"/>
      <c r="P670" s="33"/>
      <c r="Q670" s="33"/>
      <c r="R670" s="33"/>
    </row>
    <row r="671" spans="2:18" ht="16.5" customHeight="1" x14ac:dyDescent="0.25">
      <c r="B671" s="23"/>
      <c r="D671" s="23"/>
      <c r="E671" s="23"/>
      <c r="F671" s="23"/>
      <c r="G671" s="23"/>
      <c r="H671" s="23"/>
      <c r="I671" s="23"/>
      <c r="J671" s="33"/>
      <c r="K671" s="33"/>
      <c r="N671" s="33"/>
      <c r="P671" s="33"/>
      <c r="Q671" s="33"/>
      <c r="R671" s="33"/>
    </row>
    <row r="672" spans="2:18" ht="16.5" customHeight="1" x14ac:dyDescent="0.25">
      <c r="B672" s="23"/>
      <c r="D672" s="23"/>
      <c r="E672" s="23"/>
      <c r="F672" s="23"/>
      <c r="G672" s="23"/>
      <c r="H672" s="23"/>
      <c r="I672" s="23"/>
      <c r="J672" s="33"/>
      <c r="K672" s="33"/>
      <c r="N672" s="33"/>
      <c r="P672" s="33"/>
      <c r="Q672" s="33"/>
      <c r="R672" s="33"/>
    </row>
    <row r="673" spans="2:18" ht="16.5" customHeight="1" x14ac:dyDescent="0.25">
      <c r="B673" s="23"/>
      <c r="D673" s="23"/>
      <c r="E673" s="23"/>
      <c r="F673" s="23"/>
      <c r="G673" s="23"/>
      <c r="H673" s="23"/>
      <c r="I673" s="23"/>
      <c r="J673" s="33"/>
      <c r="K673" s="33"/>
      <c r="N673" s="33"/>
      <c r="P673" s="33"/>
      <c r="Q673" s="33"/>
      <c r="R673" s="33"/>
    </row>
    <row r="674" spans="2:18" ht="16.5" customHeight="1" x14ac:dyDescent="0.25">
      <c r="B674" s="23"/>
      <c r="D674" s="23"/>
      <c r="E674" s="23"/>
      <c r="F674" s="23"/>
      <c r="G674" s="23"/>
      <c r="H674" s="23"/>
      <c r="I674" s="23"/>
      <c r="J674" s="33"/>
      <c r="K674" s="33"/>
      <c r="N674" s="33"/>
      <c r="P674" s="33"/>
      <c r="Q674" s="33"/>
      <c r="R674" s="33"/>
    </row>
    <row r="675" spans="2:18" ht="16.5" customHeight="1" x14ac:dyDescent="0.25">
      <c r="B675" s="23"/>
      <c r="D675" s="23"/>
      <c r="E675" s="23"/>
      <c r="F675" s="23"/>
      <c r="G675" s="23"/>
      <c r="H675" s="23"/>
      <c r="I675" s="23"/>
      <c r="J675" s="33"/>
      <c r="K675" s="33"/>
      <c r="N675" s="33"/>
      <c r="P675" s="33"/>
      <c r="Q675" s="33"/>
      <c r="R675" s="33"/>
    </row>
    <row r="676" spans="2:18" ht="16.5" customHeight="1" x14ac:dyDescent="0.25">
      <c r="B676" s="23"/>
      <c r="D676" s="23"/>
      <c r="E676" s="23"/>
      <c r="F676" s="23"/>
      <c r="G676" s="23"/>
      <c r="H676" s="23"/>
      <c r="I676" s="23"/>
      <c r="J676" s="33"/>
      <c r="K676" s="33"/>
      <c r="N676" s="33"/>
      <c r="P676" s="33"/>
      <c r="Q676" s="33"/>
      <c r="R676" s="33"/>
    </row>
    <row r="677" spans="2:18" ht="16.5" customHeight="1" x14ac:dyDescent="0.25">
      <c r="B677" s="23"/>
      <c r="D677" s="23"/>
      <c r="E677" s="23"/>
      <c r="F677" s="23"/>
      <c r="G677" s="23"/>
      <c r="H677" s="23"/>
      <c r="I677" s="23"/>
      <c r="J677" s="33"/>
      <c r="K677" s="33"/>
      <c r="N677" s="33"/>
      <c r="P677" s="33"/>
      <c r="Q677" s="33"/>
      <c r="R677" s="33"/>
    </row>
    <row r="678" spans="2:18" ht="16.5" customHeight="1" x14ac:dyDescent="0.25">
      <c r="B678" s="23"/>
      <c r="D678" s="23"/>
      <c r="E678" s="23"/>
      <c r="F678" s="23"/>
      <c r="G678" s="23"/>
      <c r="H678" s="23"/>
      <c r="I678" s="23"/>
      <c r="J678" s="33"/>
      <c r="K678" s="33"/>
      <c r="N678" s="33"/>
      <c r="P678" s="33"/>
      <c r="Q678" s="33"/>
      <c r="R678" s="33"/>
    </row>
    <row r="679" spans="2:18" ht="16.5" customHeight="1" x14ac:dyDescent="0.25">
      <c r="B679" s="23"/>
      <c r="D679" s="23"/>
      <c r="E679" s="23"/>
      <c r="F679" s="23"/>
      <c r="G679" s="23"/>
      <c r="H679" s="23"/>
      <c r="I679" s="23"/>
      <c r="J679" s="33"/>
      <c r="K679" s="33"/>
      <c r="N679" s="33"/>
      <c r="P679" s="33"/>
      <c r="Q679" s="33"/>
      <c r="R679" s="33"/>
    </row>
    <row r="680" spans="2:18" ht="16.5" customHeight="1" x14ac:dyDescent="0.25">
      <c r="B680" s="23"/>
      <c r="D680" s="23"/>
      <c r="E680" s="23"/>
      <c r="F680" s="23"/>
      <c r="G680" s="23"/>
      <c r="H680" s="23"/>
      <c r="I680" s="23"/>
      <c r="J680" s="33"/>
      <c r="K680" s="33"/>
      <c r="N680" s="33"/>
      <c r="P680" s="33"/>
      <c r="Q680" s="33"/>
      <c r="R680" s="33"/>
    </row>
    <row r="681" spans="2:18" ht="16.5" customHeight="1" x14ac:dyDescent="0.25">
      <c r="B681" s="23"/>
      <c r="D681" s="23"/>
      <c r="E681" s="23"/>
      <c r="F681" s="23"/>
      <c r="G681" s="23"/>
      <c r="H681" s="23"/>
      <c r="I681" s="23"/>
      <c r="J681" s="33"/>
      <c r="K681" s="33"/>
      <c r="N681" s="33"/>
      <c r="P681" s="33"/>
      <c r="Q681" s="33"/>
      <c r="R681" s="33"/>
    </row>
    <row r="682" spans="2:18" ht="16.5" customHeight="1" x14ac:dyDescent="0.25">
      <c r="B682" s="23"/>
      <c r="D682" s="23"/>
      <c r="E682" s="23"/>
      <c r="F682" s="23"/>
      <c r="G682" s="23"/>
      <c r="H682" s="23"/>
      <c r="I682" s="23"/>
      <c r="J682" s="33"/>
      <c r="K682" s="33"/>
      <c r="N682" s="33"/>
      <c r="P682" s="33"/>
      <c r="Q682" s="33"/>
      <c r="R682" s="33"/>
    </row>
    <row r="683" spans="2:18" ht="16.5" customHeight="1" x14ac:dyDescent="0.25">
      <c r="B683" s="23"/>
      <c r="D683" s="23"/>
      <c r="E683" s="23"/>
      <c r="F683" s="23"/>
      <c r="G683" s="23"/>
      <c r="H683" s="23"/>
      <c r="I683" s="23"/>
      <c r="J683" s="33"/>
      <c r="K683" s="33"/>
      <c r="N683" s="33"/>
      <c r="P683" s="33"/>
      <c r="Q683" s="33"/>
      <c r="R683" s="33"/>
    </row>
    <row r="684" spans="2:18" ht="16.5" customHeight="1" x14ac:dyDescent="0.25">
      <c r="B684" s="23"/>
      <c r="D684" s="23"/>
      <c r="E684" s="23"/>
      <c r="F684" s="23"/>
      <c r="G684" s="23"/>
      <c r="H684" s="23"/>
      <c r="I684" s="23"/>
      <c r="J684" s="33"/>
      <c r="K684" s="33"/>
      <c r="N684" s="33"/>
      <c r="P684" s="33"/>
      <c r="Q684" s="33"/>
      <c r="R684" s="33"/>
    </row>
    <row r="685" spans="2:18" ht="16.5" customHeight="1" x14ac:dyDescent="0.25">
      <c r="B685" s="23"/>
      <c r="D685" s="23"/>
      <c r="E685" s="23"/>
      <c r="F685" s="23"/>
      <c r="G685" s="23"/>
      <c r="H685" s="23"/>
      <c r="I685" s="23"/>
      <c r="J685" s="33"/>
      <c r="K685" s="33"/>
      <c r="N685" s="33"/>
      <c r="P685" s="33"/>
      <c r="Q685" s="33"/>
      <c r="R685" s="33"/>
    </row>
    <row r="686" spans="2:18" ht="16.5" customHeight="1" x14ac:dyDescent="0.25">
      <c r="B686" s="23"/>
      <c r="D686" s="23"/>
      <c r="E686" s="23"/>
      <c r="F686" s="23"/>
      <c r="G686" s="23"/>
      <c r="H686" s="23"/>
      <c r="I686" s="23"/>
      <c r="J686" s="33"/>
      <c r="K686" s="33"/>
      <c r="N686" s="33"/>
      <c r="P686" s="33"/>
      <c r="Q686" s="33"/>
      <c r="R686" s="33"/>
    </row>
    <row r="687" spans="2:18" ht="16.5" customHeight="1" x14ac:dyDescent="0.25">
      <c r="B687" s="23"/>
      <c r="D687" s="23"/>
      <c r="E687" s="23"/>
      <c r="F687" s="23"/>
      <c r="G687" s="23"/>
      <c r="H687" s="23"/>
      <c r="I687" s="23"/>
      <c r="J687" s="33"/>
      <c r="K687" s="33"/>
      <c r="N687" s="33"/>
      <c r="P687" s="33"/>
      <c r="Q687" s="33"/>
      <c r="R687" s="33"/>
    </row>
    <row r="688" spans="2:18" ht="16.5" customHeight="1" x14ac:dyDescent="0.25">
      <c r="B688" s="23"/>
      <c r="D688" s="23"/>
      <c r="E688" s="23"/>
      <c r="F688" s="23"/>
      <c r="G688" s="23"/>
      <c r="H688" s="23"/>
      <c r="I688" s="23"/>
      <c r="J688" s="33"/>
      <c r="K688" s="33"/>
      <c r="N688" s="33"/>
      <c r="P688" s="33"/>
      <c r="Q688" s="33"/>
      <c r="R688" s="33"/>
    </row>
    <row r="689" spans="2:18" ht="16.5" customHeight="1" x14ac:dyDescent="0.25">
      <c r="B689" s="23"/>
      <c r="D689" s="23"/>
      <c r="E689" s="23"/>
      <c r="F689" s="23"/>
      <c r="G689" s="23"/>
      <c r="H689" s="23"/>
      <c r="I689" s="23"/>
      <c r="J689" s="33"/>
      <c r="K689" s="33"/>
      <c r="N689" s="33"/>
      <c r="P689" s="33"/>
      <c r="Q689" s="33"/>
      <c r="R689" s="33"/>
    </row>
    <row r="690" spans="2:18" ht="16.5" customHeight="1" x14ac:dyDescent="0.25">
      <c r="B690" s="23"/>
      <c r="D690" s="23"/>
      <c r="E690" s="23"/>
      <c r="F690" s="23"/>
      <c r="G690" s="23"/>
      <c r="H690" s="23"/>
      <c r="I690" s="23"/>
      <c r="J690" s="33"/>
      <c r="K690" s="33"/>
      <c r="N690" s="33"/>
      <c r="P690" s="33"/>
      <c r="Q690" s="33"/>
      <c r="R690" s="33"/>
    </row>
    <row r="691" spans="2:18" ht="16.5" customHeight="1" x14ac:dyDescent="0.25">
      <c r="B691" s="23"/>
      <c r="D691" s="23"/>
      <c r="E691" s="23"/>
      <c r="F691" s="23"/>
      <c r="G691" s="23"/>
      <c r="H691" s="23"/>
      <c r="I691" s="23"/>
      <c r="J691" s="33"/>
      <c r="K691" s="33"/>
      <c r="N691" s="33"/>
      <c r="P691" s="33"/>
      <c r="Q691" s="33"/>
      <c r="R691" s="33"/>
    </row>
    <row r="692" spans="2:18" ht="16.5" customHeight="1" x14ac:dyDescent="0.25">
      <c r="B692" s="23"/>
      <c r="D692" s="23"/>
      <c r="E692" s="23"/>
      <c r="F692" s="23"/>
      <c r="G692" s="23"/>
      <c r="H692" s="23"/>
      <c r="I692" s="23"/>
      <c r="J692" s="33"/>
      <c r="K692" s="33"/>
      <c r="N692" s="33"/>
      <c r="P692" s="33"/>
      <c r="Q692" s="33"/>
      <c r="R692" s="33"/>
    </row>
    <row r="693" spans="2:18" ht="16.5" customHeight="1" x14ac:dyDescent="0.25">
      <c r="B693" s="23"/>
      <c r="D693" s="23"/>
      <c r="E693" s="23"/>
      <c r="F693" s="23"/>
      <c r="G693" s="23"/>
      <c r="H693" s="23"/>
      <c r="I693" s="23"/>
      <c r="J693" s="33"/>
      <c r="K693" s="33"/>
      <c r="N693" s="33"/>
      <c r="P693" s="33"/>
      <c r="Q693" s="33"/>
      <c r="R693" s="33"/>
    </row>
    <row r="694" spans="2:18" ht="16.5" customHeight="1" x14ac:dyDescent="0.25">
      <c r="B694" s="23"/>
      <c r="D694" s="23"/>
      <c r="E694" s="23"/>
      <c r="F694" s="23"/>
      <c r="G694" s="23"/>
      <c r="H694" s="23"/>
      <c r="I694" s="23"/>
      <c r="J694" s="33"/>
      <c r="K694" s="33"/>
      <c r="N694" s="33"/>
      <c r="P694" s="33"/>
      <c r="Q694" s="33"/>
      <c r="R694" s="33"/>
    </row>
    <row r="695" spans="2:18" ht="16.5" customHeight="1" x14ac:dyDescent="0.25">
      <c r="B695" s="23"/>
      <c r="D695" s="23"/>
      <c r="E695" s="23"/>
      <c r="F695" s="23"/>
      <c r="G695" s="23"/>
      <c r="H695" s="23"/>
      <c r="I695" s="23"/>
      <c r="J695" s="33"/>
      <c r="K695" s="33"/>
      <c r="N695" s="33"/>
      <c r="P695" s="33"/>
      <c r="Q695" s="33"/>
      <c r="R695" s="33"/>
    </row>
    <row r="696" spans="2:18" ht="16.5" customHeight="1" x14ac:dyDescent="0.25">
      <c r="B696" s="23"/>
      <c r="D696" s="23"/>
      <c r="E696" s="23"/>
      <c r="F696" s="23"/>
      <c r="G696" s="23"/>
      <c r="H696" s="23"/>
      <c r="I696" s="23"/>
      <c r="J696" s="33"/>
      <c r="K696" s="33"/>
      <c r="N696" s="33"/>
      <c r="P696" s="33"/>
      <c r="Q696" s="33"/>
      <c r="R696" s="33"/>
    </row>
    <row r="697" spans="2:18" ht="16.5" customHeight="1" x14ac:dyDescent="0.25">
      <c r="B697" s="23"/>
      <c r="D697" s="23"/>
      <c r="E697" s="23"/>
      <c r="F697" s="23"/>
      <c r="G697" s="23"/>
      <c r="H697" s="23"/>
      <c r="I697" s="23"/>
      <c r="J697" s="33"/>
      <c r="K697" s="33"/>
      <c r="N697" s="33"/>
      <c r="P697" s="33"/>
      <c r="Q697" s="33"/>
      <c r="R697" s="33"/>
    </row>
    <row r="698" spans="2:18" ht="16.5" customHeight="1" x14ac:dyDescent="0.25">
      <c r="B698" s="23"/>
      <c r="D698" s="23"/>
      <c r="E698" s="23"/>
      <c r="F698" s="23"/>
      <c r="G698" s="23"/>
      <c r="H698" s="23"/>
      <c r="I698" s="23"/>
      <c r="J698" s="33"/>
      <c r="K698" s="33"/>
      <c r="N698" s="33"/>
      <c r="P698" s="33"/>
      <c r="Q698" s="33"/>
      <c r="R698" s="33"/>
    </row>
    <row r="699" spans="2:18" ht="16.5" customHeight="1" x14ac:dyDescent="0.25">
      <c r="B699" s="23"/>
      <c r="D699" s="23"/>
      <c r="E699" s="23"/>
      <c r="F699" s="23"/>
      <c r="G699" s="23"/>
      <c r="H699" s="23"/>
      <c r="I699" s="23"/>
      <c r="J699" s="33"/>
      <c r="K699" s="33"/>
      <c r="N699" s="33"/>
      <c r="P699" s="33"/>
      <c r="Q699" s="33"/>
      <c r="R699" s="33"/>
    </row>
    <row r="700" spans="2:18" ht="16.5" customHeight="1" x14ac:dyDescent="0.25">
      <c r="B700" s="23"/>
      <c r="D700" s="23"/>
      <c r="E700" s="23"/>
      <c r="F700" s="23"/>
      <c r="G700" s="23"/>
      <c r="H700" s="23"/>
      <c r="I700" s="23"/>
      <c r="J700" s="33"/>
      <c r="K700" s="33"/>
      <c r="N700" s="33"/>
      <c r="P700" s="33"/>
      <c r="Q700" s="33"/>
      <c r="R700" s="33"/>
    </row>
    <row r="701" spans="2:18" ht="16.5" customHeight="1" x14ac:dyDescent="0.25">
      <c r="B701" s="23"/>
      <c r="D701" s="23"/>
      <c r="E701" s="23"/>
      <c r="F701" s="23"/>
      <c r="G701" s="23"/>
      <c r="H701" s="23"/>
      <c r="I701" s="23"/>
      <c r="J701" s="33"/>
      <c r="K701" s="33"/>
      <c r="N701" s="33"/>
      <c r="P701" s="33"/>
      <c r="Q701" s="33"/>
      <c r="R701" s="33"/>
    </row>
    <row r="702" spans="2:18" ht="16.5" customHeight="1" x14ac:dyDescent="0.25">
      <c r="B702" s="23"/>
      <c r="D702" s="23"/>
      <c r="E702" s="23"/>
      <c r="F702" s="23"/>
      <c r="G702" s="23"/>
      <c r="H702" s="23"/>
      <c r="I702" s="23"/>
      <c r="J702" s="33"/>
      <c r="K702" s="33"/>
      <c r="N702" s="33"/>
      <c r="P702" s="33"/>
      <c r="Q702" s="33"/>
      <c r="R702" s="33"/>
    </row>
    <row r="703" spans="2:18" ht="16.5" customHeight="1" x14ac:dyDescent="0.25">
      <c r="B703" s="23"/>
      <c r="D703" s="23"/>
      <c r="E703" s="23"/>
      <c r="F703" s="23"/>
      <c r="G703" s="23"/>
      <c r="H703" s="23"/>
      <c r="I703" s="23"/>
      <c r="J703" s="33"/>
      <c r="K703" s="33"/>
      <c r="N703" s="33"/>
      <c r="P703" s="33"/>
      <c r="Q703" s="33"/>
      <c r="R703" s="33"/>
    </row>
    <row r="704" spans="2:18" ht="16.5" customHeight="1" x14ac:dyDescent="0.25">
      <c r="B704" s="23"/>
      <c r="D704" s="23"/>
      <c r="E704" s="23"/>
      <c r="F704" s="23"/>
      <c r="G704" s="23"/>
      <c r="H704" s="23"/>
      <c r="I704" s="23"/>
      <c r="J704" s="33"/>
      <c r="K704" s="33"/>
      <c r="N704" s="33"/>
      <c r="P704" s="33"/>
      <c r="Q704" s="33"/>
      <c r="R704" s="33"/>
    </row>
    <row r="705" spans="2:18" ht="16.5" customHeight="1" x14ac:dyDescent="0.25">
      <c r="B705" s="23"/>
      <c r="D705" s="23"/>
      <c r="E705" s="23"/>
      <c r="F705" s="23"/>
      <c r="G705" s="23"/>
      <c r="H705" s="23"/>
      <c r="I705" s="23"/>
      <c r="J705" s="33"/>
      <c r="K705" s="33"/>
      <c r="N705" s="33"/>
      <c r="P705" s="33"/>
      <c r="Q705" s="33"/>
      <c r="R705" s="33"/>
    </row>
    <row r="706" spans="2:18" ht="16.5" customHeight="1" x14ac:dyDescent="0.25">
      <c r="B706" s="23"/>
      <c r="D706" s="23"/>
      <c r="E706" s="23"/>
      <c r="F706" s="23"/>
      <c r="G706" s="23"/>
      <c r="H706" s="23"/>
      <c r="I706" s="23"/>
      <c r="J706" s="33"/>
      <c r="K706" s="33"/>
      <c r="N706" s="33"/>
      <c r="P706" s="33"/>
      <c r="Q706" s="33"/>
      <c r="R706" s="33"/>
    </row>
    <row r="707" spans="2:18" ht="16.5" customHeight="1" x14ac:dyDescent="0.25">
      <c r="B707" s="23"/>
      <c r="D707" s="23"/>
      <c r="E707" s="23"/>
      <c r="F707" s="23"/>
      <c r="G707" s="23"/>
      <c r="H707" s="23"/>
      <c r="I707" s="23"/>
      <c r="J707" s="33"/>
      <c r="K707" s="33"/>
      <c r="N707" s="33"/>
      <c r="P707" s="33"/>
      <c r="Q707" s="33"/>
      <c r="R707" s="33"/>
    </row>
    <row r="708" spans="2:18" ht="16.5" customHeight="1" x14ac:dyDescent="0.25">
      <c r="B708" s="23"/>
      <c r="D708" s="23"/>
      <c r="E708" s="23"/>
      <c r="F708" s="23"/>
      <c r="G708" s="23"/>
      <c r="H708" s="23"/>
      <c r="I708" s="23"/>
      <c r="J708" s="33"/>
      <c r="K708" s="33"/>
      <c r="N708" s="33"/>
      <c r="P708" s="33"/>
      <c r="Q708" s="33"/>
      <c r="R708" s="33"/>
    </row>
    <row r="709" spans="2:18" ht="16.5" customHeight="1" x14ac:dyDescent="0.25">
      <c r="B709" s="23"/>
      <c r="D709" s="23"/>
      <c r="E709" s="23"/>
      <c r="F709" s="23"/>
      <c r="G709" s="23"/>
      <c r="H709" s="23"/>
      <c r="I709" s="23"/>
      <c r="J709" s="33"/>
      <c r="K709" s="33"/>
      <c r="N709" s="33"/>
      <c r="P709" s="33"/>
      <c r="Q709" s="33"/>
      <c r="R709" s="33"/>
    </row>
    <row r="710" spans="2:18" ht="16.5" customHeight="1" x14ac:dyDescent="0.25">
      <c r="B710" s="23"/>
      <c r="D710" s="23"/>
      <c r="E710" s="23"/>
      <c r="F710" s="23"/>
      <c r="G710" s="23"/>
      <c r="H710" s="23"/>
      <c r="I710" s="23"/>
      <c r="J710" s="33"/>
      <c r="K710" s="33"/>
      <c r="N710" s="33"/>
      <c r="P710" s="33"/>
      <c r="Q710" s="33"/>
      <c r="R710" s="33"/>
    </row>
    <row r="711" spans="2:18" ht="16.5" customHeight="1" x14ac:dyDescent="0.25">
      <c r="B711" s="23"/>
      <c r="D711" s="23"/>
      <c r="E711" s="23"/>
      <c r="F711" s="23"/>
      <c r="G711" s="23"/>
      <c r="H711" s="23"/>
      <c r="I711" s="23"/>
      <c r="J711" s="33"/>
      <c r="K711" s="33"/>
      <c r="N711" s="33"/>
      <c r="P711" s="33"/>
      <c r="Q711" s="33"/>
      <c r="R711" s="33"/>
    </row>
    <row r="712" spans="2:18" ht="16.5" customHeight="1" x14ac:dyDescent="0.25">
      <c r="B712" s="23"/>
      <c r="D712" s="23"/>
      <c r="E712" s="23"/>
      <c r="F712" s="23"/>
      <c r="G712" s="23"/>
      <c r="H712" s="23"/>
      <c r="I712" s="23"/>
      <c r="J712" s="33"/>
      <c r="K712" s="33"/>
      <c r="N712" s="33"/>
      <c r="P712" s="33"/>
      <c r="Q712" s="33"/>
      <c r="R712" s="33"/>
    </row>
    <row r="713" spans="2:18" ht="16.5" customHeight="1" x14ac:dyDescent="0.25">
      <c r="B713" s="23"/>
      <c r="D713" s="23"/>
      <c r="E713" s="23"/>
      <c r="F713" s="23"/>
      <c r="G713" s="23"/>
      <c r="H713" s="23"/>
      <c r="I713" s="23"/>
      <c r="J713" s="33"/>
      <c r="K713" s="33"/>
      <c r="N713" s="33"/>
      <c r="P713" s="33"/>
      <c r="Q713" s="33"/>
      <c r="R713" s="33"/>
    </row>
    <row r="714" spans="2:18" ht="16.5" customHeight="1" x14ac:dyDescent="0.25">
      <c r="B714" s="23"/>
      <c r="D714" s="23"/>
      <c r="E714" s="23"/>
      <c r="F714" s="23"/>
      <c r="G714" s="23"/>
      <c r="H714" s="23"/>
      <c r="I714" s="23"/>
      <c r="J714" s="33"/>
      <c r="K714" s="33"/>
      <c r="N714" s="33"/>
      <c r="P714" s="33"/>
      <c r="Q714" s="33"/>
      <c r="R714" s="33"/>
    </row>
    <row r="715" spans="2:18" ht="16.5" customHeight="1" x14ac:dyDescent="0.25">
      <c r="B715" s="23"/>
      <c r="D715" s="23"/>
      <c r="E715" s="23"/>
      <c r="F715" s="23"/>
      <c r="G715" s="23"/>
      <c r="H715" s="23"/>
      <c r="I715" s="23"/>
      <c r="J715" s="33"/>
      <c r="K715" s="33"/>
      <c r="N715" s="33"/>
      <c r="P715" s="33"/>
      <c r="Q715" s="33"/>
      <c r="R715" s="33"/>
    </row>
    <row r="716" spans="2:18" ht="16.5" customHeight="1" x14ac:dyDescent="0.25">
      <c r="B716" s="23"/>
      <c r="D716" s="23"/>
      <c r="E716" s="23"/>
      <c r="F716" s="23"/>
      <c r="G716" s="23"/>
      <c r="H716" s="23"/>
      <c r="I716" s="23"/>
      <c r="J716" s="33"/>
      <c r="K716" s="33"/>
      <c r="N716" s="33"/>
      <c r="P716" s="33"/>
      <c r="Q716" s="33"/>
      <c r="R716" s="33"/>
    </row>
    <row r="717" spans="2:18" ht="16.5" customHeight="1" x14ac:dyDescent="0.25">
      <c r="B717" s="23"/>
      <c r="D717" s="23"/>
      <c r="E717" s="23"/>
      <c r="F717" s="23"/>
      <c r="G717" s="23"/>
      <c r="H717" s="23"/>
      <c r="I717" s="23"/>
      <c r="J717" s="33"/>
      <c r="K717" s="33"/>
      <c r="N717" s="33"/>
      <c r="P717" s="33"/>
      <c r="Q717" s="33"/>
      <c r="R717" s="33"/>
    </row>
    <row r="718" spans="2:18" ht="16.5" customHeight="1" x14ac:dyDescent="0.25">
      <c r="B718" s="23"/>
      <c r="D718" s="23"/>
      <c r="E718" s="23"/>
      <c r="F718" s="23"/>
      <c r="G718" s="23"/>
      <c r="H718" s="23"/>
      <c r="I718" s="23"/>
      <c r="J718" s="33"/>
      <c r="K718" s="33"/>
      <c r="N718" s="33"/>
      <c r="P718" s="33"/>
      <c r="Q718" s="33"/>
      <c r="R718" s="33"/>
    </row>
    <row r="719" spans="2:18" ht="16.5" customHeight="1" x14ac:dyDescent="0.25">
      <c r="B719" s="23"/>
      <c r="D719" s="23"/>
      <c r="E719" s="23"/>
      <c r="F719" s="23"/>
      <c r="G719" s="23"/>
      <c r="H719" s="23"/>
      <c r="I719" s="23"/>
      <c r="J719" s="33"/>
      <c r="K719" s="33"/>
      <c r="N719" s="33"/>
      <c r="P719" s="33"/>
      <c r="Q719" s="33"/>
      <c r="R719" s="33"/>
    </row>
    <row r="720" spans="2:18" ht="16.5" customHeight="1" x14ac:dyDescent="0.25">
      <c r="B720" s="23"/>
      <c r="D720" s="23"/>
      <c r="E720" s="23"/>
      <c r="F720" s="23"/>
      <c r="G720" s="23"/>
      <c r="H720" s="23"/>
      <c r="I720" s="23"/>
      <c r="J720" s="33"/>
      <c r="K720" s="33"/>
      <c r="N720" s="33"/>
      <c r="P720" s="33"/>
      <c r="Q720" s="33"/>
      <c r="R720" s="33"/>
    </row>
    <row r="721" spans="2:18" ht="16.5" customHeight="1" x14ac:dyDescent="0.25">
      <c r="B721" s="23"/>
      <c r="D721" s="23"/>
      <c r="E721" s="23"/>
      <c r="F721" s="23"/>
      <c r="G721" s="23"/>
      <c r="H721" s="23"/>
      <c r="I721" s="23"/>
      <c r="J721" s="33"/>
      <c r="K721" s="33"/>
      <c r="N721" s="33"/>
      <c r="P721" s="33"/>
      <c r="Q721" s="33"/>
      <c r="R721" s="33"/>
    </row>
    <row r="722" spans="2:18" ht="16.5" customHeight="1" x14ac:dyDescent="0.25">
      <c r="B722" s="23"/>
      <c r="D722" s="23"/>
      <c r="E722" s="23"/>
      <c r="F722" s="23"/>
      <c r="G722" s="23"/>
      <c r="H722" s="23"/>
      <c r="I722" s="23"/>
      <c r="J722" s="33"/>
      <c r="K722" s="33"/>
      <c r="N722" s="33"/>
      <c r="P722" s="33"/>
      <c r="Q722" s="33"/>
      <c r="R722" s="33"/>
    </row>
    <row r="723" spans="2:18" ht="16.5" customHeight="1" x14ac:dyDescent="0.25">
      <c r="B723" s="23"/>
      <c r="D723" s="23"/>
      <c r="E723" s="23"/>
      <c r="F723" s="23"/>
      <c r="G723" s="23"/>
      <c r="H723" s="23"/>
      <c r="I723" s="23"/>
      <c r="J723" s="33"/>
      <c r="K723" s="33"/>
      <c r="N723" s="33"/>
      <c r="P723" s="33"/>
      <c r="Q723" s="33"/>
      <c r="R723" s="33"/>
    </row>
    <row r="724" spans="2:18" ht="16.5" customHeight="1" x14ac:dyDescent="0.25">
      <c r="B724" s="23"/>
      <c r="D724" s="23"/>
      <c r="E724" s="23"/>
      <c r="F724" s="23"/>
      <c r="G724" s="23"/>
      <c r="H724" s="23"/>
      <c r="I724" s="23"/>
      <c r="J724" s="33"/>
      <c r="K724" s="33"/>
      <c r="N724" s="33"/>
      <c r="P724" s="33"/>
      <c r="Q724" s="33"/>
      <c r="R724" s="33"/>
    </row>
    <row r="725" spans="2:18" ht="16.5" customHeight="1" x14ac:dyDescent="0.25">
      <c r="B725" s="23"/>
      <c r="D725" s="23"/>
      <c r="E725" s="23"/>
      <c r="F725" s="23"/>
      <c r="G725" s="23"/>
      <c r="H725" s="23"/>
      <c r="I725" s="23"/>
      <c r="J725" s="33"/>
      <c r="K725" s="33"/>
      <c r="N725" s="33"/>
      <c r="P725" s="33"/>
      <c r="Q725" s="33"/>
      <c r="R725" s="33"/>
    </row>
    <row r="726" spans="2:18" ht="16.5" customHeight="1" x14ac:dyDescent="0.25">
      <c r="B726" s="23"/>
      <c r="D726" s="23"/>
      <c r="E726" s="23"/>
      <c r="F726" s="23"/>
      <c r="G726" s="23"/>
      <c r="H726" s="23"/>
      <c r="I726" s="23"/>
      <c r="J726" s="33"/>
      <c r="K726" s="33"/>
      <c r="N726" s="33"/>
      <c r="P726" s="33"/>
      <c r="Q726" s="33"/>
      <c r="R726" s="33"/>
    </row>
    <row r="727" spans="2:18" ht="16.5" customHeight="1" x14ac:dyDescent="0.25">
      <c r="B727" s="23"/>
      <c r="D727" s="23"/>
      <c r="E727" s="23"/>
      <c r="F727" s="23"/>
      <c r="G727" s="23"/>
      <c r="H727" s="23"/>
      <c r="I727" s="23"/>
      <c r="J727" s="33"/>
      <c r="K727" s="33"/>
      <c r="N727" s="33"/>
      <c r="P727" s="33"/>
      <c r="Q727" s="33"/>
      <c r="R727" s="33"/>
    </row>
    <row r="728" spans="2:18" ht="16.5" customHeight="1" x14ac:dyDescent="0.25">
      <c r="B728" s="23"/>
      <c r="D728" s="23"/>
      <c r="E728" s="23"/>
      <c r="F728" s="23"/>
      <c r="G728" s="23"/>
      <c r="H728" s="23"/>
      <c r="I728" s="23"/>
      <c r="J728" s="33"/>
      <c r="K728" s="33"/>
      <c r="N728" s="33"/>
      <c r="P728" s="33"/>
      <c r="Q728" s="33"/>
      <c r="R728" s="33"/>
    </row>
    <row r="729" spans="2:18" ht="16.5" customHeight="1" x14ac:dyDescent="0.25">
      <c r="B729" s="23"/>
      <c r="D729" s="23"/>
      <c r="E729" s="23"/>
      <c r="F729" s="23"/>
      <c r="G729" s="23"/>
      <c r="H729" s="23"/>
      <c r="I729" s="23"/>
      <c r="J729" s="33"/>
      <c r="K729" s="33"/>
      <c r="N729" s="33"/>
      <c r="P729" s="33"/>
      <c r="Q729" s="33"/>
      <c r="R729" s="33"/>
    </row>
    <row r="730" spans="2:18" ht="16.5" customHeight="1" x14ac:dyDescent="0.25">
      <c r="B730" s="23"/>
      <c r="D730" s="23"/>
      <c r="E730" s="23"/>
      <c r="F730" s="23"/>
      <c r="G730" s="23"/>
      <c r="H730" s="23"/>
      <c r="I730" s="23"/>
      <c r="J730" s="33"/>
      <c r="K730" s="33"/>
      <c r="N730" s="33"/>
      <c r="P730" s="33"/>
      <c r="Q730" s="33"/>
      <c r="R730" s="33"/>
    </row>
    <row r="731" spans="2:18" ht="16.5" customHeight="1" x14ac:dyDescent="0.25">
      <c r="B731" s="23"/>
      <c r="D731" s="23"/>
      <c r="E731" s="23"/>
      <c r="F731" s="23"/>
      <c r="G731" s="23"/>
      <c r="H731" s="23"/>
      <c r="I731" s="23"/>
      <c r="J731" s="33"/>
      <c r="K731" s="33"/>
      <c r="N731" s="33"/>
      <c r="P731" s="33"/>
      <c r="Q731" s="33"/>
      <c r="R731" s="33"/>
    </row>
    <row r="732" spans="2:18" ht="16.5" customHeight="1" x14ac:dyDescent="0.25">
      <c r="B732" s="23"/>
      <c r="D732" s="23"/>
      <c r="E732" s="23"/>
      <c r="F732" s="23"/>
      <c r="G732" s="23"/>
      <c r="H732" s="23"/>
      <c r="I732" s="23"/>
      <c r="J732" s="33"/>
      <c r="K732" s="33"/>
      <c r="N732" s="33"/>
      <c r="P732" s="33"/>
      <c r="Q732" s="33"/>
      <c r="R732" s="33"/>
    </row>
    <row r="733" spans="2:18" ht="16.5" customHeight="1" x14ac:dyDescent="0.25">
      <c r="B733" s="23"/>
      <c r="D733" s="23"/>
      <c r="E733" s="23"/>
      <c r="F733" s="23"/>
      <c r="G733" s="23"/>
      <c r="H733" s="23"/>
      <c r="I733" s="23"/>
      <c r="J733" s="33"/>
      <c r="K733" s="33"/>
      <c r="N733" s="33"/>
      <c r="P733" s="33"/>
      <c r="Q733" s="33"/>
      <c r="R733" s="33"/>
    </row>
    <row r="734" spans="2:18" ht="16.5" customHeight="1" x14ac:dyDescent="0.25">
      <c r="B734" s="23"/>
      <c r="D734" s="23"/>
      <c r="E734" s="23"/>
      <c r="F734" s="23"/>
      <c r="G734" s="23"/>
      <c r="H734" s="23"/>
      <c r="I734" s="23"/>
      <c r="J734" s="33"/>
      <c r="K734" s="33"/>
      <c r="N734" s="33"/>
      <c r="P734" s="33"/>
      <c r="Q734" s="33"/>
      <c r="R734" s="33"/>
    </row>
    <row r="735" spans="2:18" ht="16.5" customHeight="1" x14ac:dyDescent="0.25">
      <c r="B735" s="23"/>
      <c r="D735" s="23"/>
      <c r="E735" s="23"/>
      <c r="F735" s="23"/>
      <c r="G735" s="23"/>
      <c r="H735" s="23"/>
      <c r="I735" s="23"/>
      <c r="J735" s="33"/>
      <c r="K735" s="33"/>
      <c r="N735" s="33"/>
      <c r="P735" s="33"/>
      <c r="Q735" s="33"/>
      <c r="R735" s="33"/>
    </row>
    <row r="736" spans="2:18" ht="16.5" customHeight="1" x14ac:dyDescent="0.25">
      <c r="B736" s="23"/>
      <c r="D736" s="23"/>
      <c r="E736" s="23"/>
      <c r="F736" s="23"/>
      <c r="G736" s="23"/>
      <c r="H736" s="23"/>
      <c r="I736" s="23"/>
      <c r="J736" s="33"/>
      <c r="K736" s="33"/>
      <c r="N736" s="33"/>
      <c r="P736" s="33"/>
      <c r="Q736" s="33"/>
      <c r="R736" s="33"/>
    </row>
    <row r="737" spans="2:18" ht="16.5" customHeight="1" x14ac:dyDescent="0.25">
      <c r="B737" s="23"/>
      <c r="D737" s="23"/>
      <c r="E737" s="23"/>
      <c r="F737" s="23"/>
      <c r="G737" s="23"/>
      <c r="H737" s="23"/>
      <c r="I737" s="23"/>
      <c r="J737" s="33"/>
      <c r="K737" s="33"/>
      <c r="N737" s="33"/>
      <c r="P737" s="33"/>
      <c r="Q737" s="33"/>
      <c r="R737" s="33"/>
    </row>
    <row r="738" spans="2:18" ht="16.5" customHeight="1" x14ac:dyDescent="0.25">
      <c r="B738" s="23"/>
      <c r="D738" s="23"/>
      <c r="E738" s="23"/>
      <c r="F738" s="23"/>
      <c r="G738" s="23"/>
      <c r="H738" s="23"/>
      <c r="I738" s="23"/>
      <c r="J738" s="33"/>
      <c r="K738" s="33"/>
      <c r="N738" s="33"/>
      <c r="P738" s="33"/>
      <c r="Q738" s="33"/>
      <c r="R738" s="33"/>
    </row>
    <row r="739" spans="2:18" ht="16.5" customHeight="1" x14ac:dyDescent="0.25">
      <c r="B739" s="23"/>
      <c r="D739" s="23"/>
      <c r="E739" s="23"/>
      <c r="F739" s="23"/>
      <c r="G739" s="23"/>
      <c r="H739" s="23"/>
      <c r="I739" s="23"/>
      <c r="J739" s="33"/>
      <c r="K739" s="33"/>
      <c r="N739" s="33"/>
      <c r="P739" s="33"/>
      <c r="Q739" s="33"/>
      <c r="R739" s="33"/>
    </row>
    <row r="740" spans="2:18" ht="16.5" customHeight="1" x14ac:dyDescent="0.25">
      <c r="B740" s="23"/>
      <c r="D740" s="23"/>
      <c r="E740" s="23"/>
      <c r="F740" s="23"/>
      <c r="G740" s="23"/>
      <c r="H740" s="23"/>
      <c r="I740" s="23"/>
      <c r="J740" s="33"/>
      <c r="K740" s="33"/>
      <c r="N740" s="33"/>
      <c r="P740" s="33"/>
      <c r="Q740" s="33"/>
      <c r="R740" s="33"/>
    </row>
    <row r="741" spans="2:18" ht="16.5" customHeight="1" x14ac:dyDescent="0.25">
      <c r="B741" s="23"/>
      <c r="D741" s="23"/>
      <c r="E741" s="23"/>
      <c r="F741" s="23"/>
      <c r="G741" s="23"/>
      <c r="H741" s="23"/>
      <c r="I741" s="23"/>
      <c r="J741" s="33"/>
      <c r="K741" s="33"/>
      <c r="N741" s="33"/>
      <c r="P741" s="33"/>
      <c r="Q741" s="33"/>
      <c r="R741" s="33"/>
    </row>
    <row r="742" spans="2:18" ht="16.5" customHeight="1" x14ac:dyDescent="0.25">
      <c r="B742" s="23"/>
      <c r="D742" s="23"/>
      <c r="E742" s="23"/>
      <c r="F742" s="23"/>
      <c r="G742" s="23"/>
      <c r="H742" s="23"/>
      <c r="I742" s="23"/>
      <c r="J742" s="33"/>
      <c r="K742" s="33"/>
      <c r="N742" s="33"/>
      <c r="P742" s="33"/>
      <c r="Q742" s="33"/>
      <c r="R742" s="33"/>
    </row>
    <row r="743" spans="2:18" ht="16.5" customHeight="1" x14ac:dyDescent="0.25">
      <c r="B743" s="23"/>
      <c r="D743" s="23"/>
      <c r="E743" s="23"/>
      <c r="F743" s="23"/>
      <c r="G743" s="23"/>
      <c r="H743" s="23"/>
      <c r="I743" s="23"/>
      <c r="J743" s="33"/>
      <c r="K743" s="33"/>
      <c r="N743" s="33"/>
      <c r="P743" s="33"/>
      <c r="Q743" s="33"/>
      <c r="R743" s="33"/>
    </row>
    <row r="744" spans="2:18" ht="16.5" customHeight="1" x14ac:dyDescent="0.25">
      <c r="B744" s="23"/>
      <c r="D744" s="23"/>
      <c r="E744" s="23"/>
      <c r="F744" s="23"/>
      <c r="G744" s="23"/>
      <c r="H744" s="23"/>
      <c r="I744" s="23"/>
      <c r="J744" s="33"/>
      <c r="K744" s="33"/>
      <c r="N744" s="33"/>
      <c r="P744" s="33"/>
      <c r="Q744" s="33"/>
      <c r="R744" s="33"/>
    </row>
    <row r="745" spans="2:18" ht="16.5" customHeight="1" x14ac:dyDescent="0.25">
      <c r="B745" s="23"/>
      <c r="D745" s="23"/>
      <c r="E745" s="23"/>
      <c r="F745" s="23"/>
      <c r="G745" s="23"/>
      <c r="H745" s="23"/>
      <c r="I745" s="23"/>
      <c r="J745" s="33"/>
      <c r="K745" s="33"/>
      <c r="N745" s="33"/>
      <c r="P745" s="33"/>
      <c r="Q745" s="33"/>
      <c r="R745" s="33"/>
    </row>
    <row r="746" spans="2:18" ht="16.5" customHeight="1" x14ac:dyDescent="0.25">
      <c r="B746" s="23"/>
      <c r="D746" s="23"/>
      <c r="E746" s="23"/>
      <c r="F746" s="23"/>
      <c r="G746" s="23"/>
      <c r="H746" s="23"/>
      <c r="I746" s="23"/>
      <c r="J746" s="33"/>
      <c r="K746" s="33"/>
      <c r="N746" s="33"/>
      <c r="P746" s="33"/>
      <c r="Q746" s="33"/>
      <c r="R746" s="33"/>
    </row>
    <row r="747" spans="2:18" ht="16.5" customHeight="1" x14ac:dyDescent="0.25">
      <c r="B747" s="23"/>
      <c r="D747" s="23"/>
      <c r="E747" s="23"/>
      <c r="F747" s="23"/>
      <c r="G747" s="23"/>
      <c r="H747" s="23"/>
      <c r="I747" s="23"/>
      <c r="J747" s="33"/>
      <c r="K747" s="33"/>
      <c r="N747" s="33"/>
      <c r="P747" s="33"/>
      <c r="Q747" s="33"/>
      <c r="R747" s="33"/>
    </row>
    <row r="748" spans="2:18" ht="16.5" customHeight="1" x14ac:dyDescent="0.25">
      <c r="B748" s="23"/>
      <c r="D748" s="23"/>
      <c r="E748" s="23"/>
      <c r="F748" s="23"/>
      <c r="G748" s="23"/>
      <c r="H748" s="23"/>
      <c r="I748" s="23"/>
      <c r="J748" s="33"/>
      <c r="K748" s="33"/>
      <c r="N748" s="33"/>
      <c r="P748" s="33"/>
      <c r="Q748" s="33"/>
      <c r="R748" s="33"/>
    </row>
    <row r="749" spans="2:18" ht="16.5" customHeight="1" x14ac:dyDescent="0.25">
      <c r="B749" s="23"/>
      <c r="D749" s="23"/>
      <c r="E749" s="23"/>
      <c r="F749" s="23"/>
      <c r="G749" s="23"/>
      <c r="H749" s="23"/>
      <c r="I749" s="23"/>
      <c r="J749" s="33"/>
      <c r="K749" s="33"/>
      <c r="N749" s="33"/>
      <c r="P749" s="33"/>
      <c r="Q749" s="33"/>
      <c r="R749" s="33"/>
    </row>
    <row r="750" spans="2:18" ht="16.5" customHeight="1" x14ac:dyDescent="0.25">
      <c r="B750" s="23"/>
      <c r="D750" s="23"/>
      <c r="E750" s="23"/>
      <c r="F750" s="23"/>
      <c r="G750" s="23"/>
      <c r="H750" s="23"/>
      <c r="I750" s="23"/>
      <c r="J750" s="33"/>
      <c r="K750" s="33"/>
      <c r="N750" s="33"/>
      <c r="P750" s="33"/>
      <c r="Q750" s="33"/>
      <c r="R750" s="33"/>
    </row>
    <row r="751" spans="2:18" ht="16.5" customHeight="1" x14ac:dyDescent="0.25">
      <c r="B751" s="23"/>
      <c r="D751" s="23"/>
      <c r="E751" s="23"/>
      <c r="F751" s="23"/>
      <c r="G751" s="23"/>
      <c r="H751" s="23"/>
      <c r="I751" s="23"/>
      <c r="J751" s="33"/>
      <c r="K751" s="33"/>
      <c r="N751" s="33"/>
      <c r="P751" s="33"/>
      <c r="Q751" s="33"/>
      <c r="R751" s="33"/>
    </row>
    <row r="752" spans="2:18" ht="16.5" customHeight="1" x14ac:dyDescent="0.25">
      <c r="B752" s="23"/>
      <c r="D752" s="23"/>
      <c r="E752" s="23"/>
      <c r="F752" s="23"/>
      <c r="G752" s="23"/>
      <c r="H752" s="23"/>
      <c r="I752" s="23"/>
      <c r="J752" s="33"/>
      <c r="K752" s="33"/>
      <c r="N752" s="33"/>
      <c r="P752" s="33"/>
      <c r="Q752" s="33"/>
      <c r="R752" s="33"/>
    </row>
    <row r="753" spans="2:18" ht="16.5" customHeight="1" x14ac:dyDescent="0.25">
      <c r="B753" s="23"/>
      <c r="D753" s="23"/>
      <c r="E753" s="23"/>
      <c r="F753" s="23"/>
      <c r="G753" s="23"/>
      <c r="H753" s="23"/>
      <c r="I753" s="23"/>
      <c r="J753" s="33"/>
      <c r="K753" s="33"/>
      <c r="N753" s="33"/>
      <c r="P753" s="33"/>
      <c r="Q753" s="33"/>
      <c r="R753" s="33"/>
    </row>
    <row r="754" spans="2:18" ht="16.5" customHeight="1" x14ac:dyDescent="0.25">
      <c r="B754" s="23"/>
      <c r="D754" s="23"/>
      <c r="E754" s="23"/>
      <c r="F754" s="23"/>
      <c r="G754" s="23"/>
      <c r="H754" s="23"/>
      <c r="I754" s="23"/>
      <c r="J754" s="33"/>
      <c r="K754" s="33"/>
      <c r="N754" s="33"/>
      <c r="P754" s="33"/>
      <c r="Q754" s="33"/>
      <c r="R754" s="33"/>
    </row>
    <row r="755" spans="2:18" ht="16.5" customHeight="1" x14ac:dyDescent="0.25">
      <c r="B755" s="23"/>
      <c r="D755" s="23"/>
      <c r="E755" s="23"/>
      <c r="F755" s="23"/>
      <c r="G755" s="23"/>
      <c r="H755" s="23"/>
      <c r="I755" s="23"/>
      <c r="J755" s="33"/>
      <c r="K755" s="33"/>
      <c r="N755" s="33"/>
      <c r="P755" s="33"/>
      <c r="Q755" s="33"/>
      <c r="R755" s="33"/>
    </row>
    <row r="756" spans="2:18" ht="16.5" customHeight="1" x14ac:dyDescent="0.25">
      <c r="B756" s="23"/>
      <c r="D756" s="23"/>
      <c r="E756" s="23"/>
      <c r="F756" s="23"/>
      <c r="G756" s="23"/>
      <c r="H756" s="23"/>
      <c r="I756" s="23"/>
      <c r="J756" s="33"/>
      <c r="K756" s="33"/>
      <c r="N756" s="33"/>
      <c r="P756" s="33"/>
      <c r="Q756" s="33"/>
      <c r="R756" s="33"/>
    </row>
    <row r="757" spans="2:18" ht="16.5" customHeight="1" x14ac:dyDescent="0.25">
      <c r="B757" s="23"/>
      <c r="D757" s="23"/>
      <c r="E757" s="23"/>
      <c r="F757" s="23"/>
      <c r="G757" s="23"/>
      <c r="H757" s="23"/>
      <c r="I757" s="23"/>
      <c r="J757" s="33"/>
      <c r="K757" s="33"/>
      <c r="N757" s="33"/>
      <c r="P757" s="33"/>
      <c r="Q757" s="33"/>
      <c r="R757" s="33"/>
    </row>
    <row r="758" spans="2:18" ht="16.5" customHeight="1" x14ac:dyDescent="0.25">
      <c r="B758" s="23"/>
      <c r="D758" s="23"/>
      <c r="E758" s="23"/>
      <c r="F758" s="23"/>
      <c r="G758" s="23"/>
      <c r="H758" s="23"/>
      <c r="I758" s="23"/>
      <c r="J758" s="33"/>
      <c r="K758" s="33"/>
      <c r="N758" s="33"/>
      <c r="P758" s="33"/>
      <c r="Q758" s="33"/>
      <c r="R758" s="33"/>
    </row>
    <row r="759" spans="2:18" ht="16.5" customHeight="1" x14ac:dyDescent="0.25">
      <c r="B759" s="23"/>
      <c r="D759" s="23"/>
      <c r="E759" s="23"/>
      <c r="F759" s="23"/>
      <c r="G759" s="23"/>
      <c r="H759" s="23"/>
      <c r="I759" s="23"/>
      <c r="J759" s="33"/>
      <c r="K759" s="33"/>
      <c r="N759" s="33"/>
      <c r="P759" s="33"/>
      <c r="Q759" s="33"/>
      <c r="R759" s="33"/>
    </row>
    <row r="760" spans="2:18" ht="16.5" customHeight="1" x14ac:dyDescent="0.25">
      <c r="B760" s="23"/>
      <c r="D760" s="23"/>
      <c r="E760" s="23"/>
      <c r="F760" s="23"/>
      <c r="G760" s="23"/>
      <c r="H760" s="23"/>
      <c r="I760" s="23"/>
      <c r="J760" s="33"/>
      <c r="K760" s="33"/>
      <c r="N760" s="33"/>
      <c r="P760" s="33"/>
      <c r="Q760" s="33"/>
      <c r="R760" s="33"/>
    </row>
    <row r="761" spans="2:18" ht="16.5" customHeight="1" x14ac:dyDescent="0.25">
      <c r="B761" s="23"/>
      <c r="D761" s="23"/>
      <c r="E761" s="23"/>
      <c r="F761" s="23"/>
      <c r="G761" s="23"/>
      <c r="H761" s="23"/>
      <c r="I761" s="23"/>
      <c r="J761" s="33"/>
      <c r="K761" s="33"/>
      <c r="N761" s="33"/>
      <c r="P761" s="33"/>
      <c r="Q761" s="33"/>
      <c r="R761" s="33"/>
    </row>
    <row r="762" spans="2:18" ht="16.5" customHeight="1" x14ac:dyDescent="0.25">
      <c r="B762" s="23"/>
      <c r="D762" s="23"/>
      <c r="E762" s="23"/>
      <c r="F762" s="23"/>
      <c r="G762" s="23"/>
      <c r="H762" s="23"/>
      <c r="I762" s="23"/>
      <c r="J762" s="33"/>
      <c r="K762" s="33"/>
      <c r="N762" s="33"/>
      <c r="P762" s="33"/>
      <c r="Q762" s="33"/>
      <c r="R762" s="33"/>
    </row>
    <row r="763" spans="2:18" ht="16.5" customHeight="1" x14ac:dyDescent="0.25">
      <c r="B763" s="23"/>
      <c r="D763" s="23"/>
      <c r="E763" s="23"/>
      <c r="F763" s="23"/>
      <c r="G763" s="23"/>
      <c r="H763" s="23"/>
      <c r="I763" s="23"/>
      <c r="J763" s="33"/>
      <c r="K763" s="33"/>
      <c r="N763" s="33"/>
      <c r="P763" s="33"/>
      <c r="Q763" s="33"/>
      <c r="R763" s="33"/>
    </row>
    <row r="764" spans="2:18" ht="16.5" customHeight="1" x14ac:dyDescent="0.25">
      <c r="B764" s="23"/>
      <c r="D764" s="23"/>
      <c r="E764" s="23"/>
      <c r="F764" s="23"/>
      <c r="G764" s="23"/>
      <c r="H764" s="23"/>
      <c r="I764" s="23"/>
      <c r="J764" s="33"/>
      <c r="K764" s="33"/>
      <c r="N764" s="33"/>
      <c r="P764" s="33"/>
      <c r="Q764" s="33"/>
      <c r="R764" s="33"/>
    </row>
    <row r="765" spans="2:18" ht="16.5" customHeight="1" x14ac:dyDescent="0.25">
      <c r="B765" s="23"/>
      <c r="D765" s="23"/>
      <c r="E765" s="23"/>
      <c r="F765" s="23"/>
      <c r="G765" s="23"/>
      <c r="H765" s="23"/>
      <c r="I765" s="23"/>
      <c r="J765" s="33"/>
      <c r="K765" s="33"/>
      <c r="N765" s="33"/>
      <c r="P765" s="33"/>
      <c r="Q765" s="33"/>
      <c r="R765" s="33"/>
    </row>
    <row r="766" spans="2:18" ht="16.5" customHeight="1" x14ac:dyDescent="0.25">
      <c r="B766" s="23"/>
      <c r="D766" s="23"/>
      <c r="E766" s="23"/>
      <c r="F766" s="23"/>
      <c r="G766" s="23"/>
      <c r="H766" s="23"/>
      <c r="I766" s="23"/>
      <c r="J766" s="33"/>
      <c r="K766" s="33"/>
      <c r="N766" s="33"/>
      <c r="P766" s="33"/>
      <c r="Q766" s="33"/>
      <c r="R766" s="33"/>
    </row>
    <row r="767" spans="2:18" ht="16.5" customHeight="1" x14ac:dyDescent="0.25">
      <c r="B767" s="23"/>
      <c r="D767" s="23"/>
      <c r="E767" s="23"/>
      <c r="F767" s="23"/>
      <c r="G767" s="23"/>
      <c r="H767" s="23"/>
      <c r="I767" s="23"/>
      <c r="J767" s="33"/>
      <c r="K767" s="33"/>
      <c r="N767" s="33"/>
      <c r="P767" s="33"/>
      <c r="Q767" s="33"/>
      <c r="R767" s="33"/>
    </row>
    <row r="768" spans="2:18" ht="16.5" customHeight="1" x14ac:dyDescent="0.25">
      <c r="B768" s="23"/>
      <c r="D768" s="23"/>
      <c r="E768" s="23"/>
      <c r="F768" s="23"/>
      <c r="G768" s="23"/>
      <c r="H768" s="23"/>
      <c r="I768" s="23"/>
      <c r="J768" s="33"/>
      <c r="K768" s="33"/>
      <c r="N768" s="33"/>
      <c r="P768" s="33"/>
      <c r="Q768" s="33"/>
      <c r="R768" s="33"/>
    </row>
    <row r="769" spans="2:18" ht="16.5" customHeight="1" x14ac:dyDescent="0.25">
      <c r="B769" s="23"/>
      <c r="D769" s="23"/>
      <c r="E769" s="23"/>
      <c r="F769" s="23"/>
      <c r="G769" s="23"/>
      <c r="H769" s="23"/>
      <c r="I769" s="23"/>
      <c r="J769" s="33"/>
      <c r="K769" s="33"/>
      <c r="N769" s="33"/>
      <c r="P769" s="33"/>
      <c r="Q769" s="33"/>
      <c r="R769" s="33"/>
    </row>
    <row r="770" spans="2:18" ht="16.5" customHeight="1" x14ac:dyDescent="0.25">
      <c r="B770" s="23"/>
      <c r="D770" s="23"/>
      <c r="E770" s="23"/>
      <c r="F770" s="23"/>
      <c r="G770" s="23"/>
      <c r="H770" s="23"/>
      <c r="I770" s="23"/>
      <c r="J770" s="33"/>
      <c r="K770" s="33"/>
      <c r="N770" s="33"/>
      <c r="P770" s="33"/>
      <c r="Q770" s="33"/>
      <c r="R770" s="33"/>
    </row>
    <row r="771" spans="2:18" ht="16.5" customHeight="1" x14ac:dyDescent="0.25">
      <c r="B771" s="23"/>
      <c r="D771" s="23"/>
      <c r="E771" s="23"/>
      <c r="F771" s="23"/>
      <c r="G771" s="23"/>
      <c r="H771" s="23"/>
      <c r="I771" s="23"/>
      <c r="J771" s="33"/>
      <c r="K771" s="33"/>
      <c r="N771" s="33"/>
      <c r="P771" s="33"/>
      <c r="Q771" s="33"/>
      <c r="R771" s="33"/>
    </row>
    <row r="772" spans="2:18" ht="16.5" customHeight="1" x14ac:dyDescent="0.25">
      <c r="B772" s="23"/>
      <c r="D772" s="23"/>
      <c r="E772" s="23"/>
      <c r="F772" s="23"/>
      <c r="G772" s="23"/>
      <c r="H772" s="23"/>
      <c r="I772" s="23"/>
      <c r="J772" s="33"/>
      <c r="K772" s="33"/>
      <c r="N772" s="33"/>
      <c r="P772" s="33"/>
      <c r="Q772" s="33"/>
      <c r="R772" s="33"/>
    </row>
    <row r="773" spans="2:18" ht="16.5" customHeight="1" x14ac:dyDescent="0.25">
      <c r="B773" s="23"/>
      <c r="D773" s="23"/>
      <c r="E773" s="23"/>
      <c r="F773" s="23"/>
      <c r="G773" s="23"/>
      <c r="H773" s="23"/>
      <c r="I773" s="23"/>
      <c r="J773" s="33"/>
      <c r="K773" s="33"/>
      <c r="N773" s="33"/>
      <c r="P773" s="33"/>
      <c r="Q773" s="33"/>
      <c r="R773" s="33"/>
    </row>
    <row r="774" spans="2:18" ht="16.5" customHeight="1" x14ac:dyDescent="0.25">
      <c r="B774" s="23"/>
      <c r="D774" s="23"/>
      <c r="E774" s="23"/>
      <c r="F774" s="23"/>
      <c r="G774" s="23"/>
      <c r="H774" s="23"/>
      <c r="I774" s="23"/>
      <c r="J774" s="33"/>
      <c r="K774" s="33"/>
      <c r="N774" s="33"/>
      <c r="P774" s="33"/>
      <c r="Q774" s="33"/>
      <c r="R774" s="33"/>
    </row>
    <row r="775" spans="2:18" ht="16.5" customHeight="1" x14ac:dyDescent="0.25">
      <c r="B775" s="23"/>
      <c r="D775" s="23"/>
      <c r="E775" s="23"/>
      <c r="F775" s="23"/>
      <c r="G775" s="23"/>
      <c r="H775" s="23"/>
      <c r="I775" s="23"/>
      <c r="J775" s="33"/>
      <c r="K775" s="33"/>
      <c r="N775" s="33"/>
      <c r="P775" s="33"/>
      <c r="Q775" s="33"/>
      <c r="R775" s="33"/>
    </row>
    <row r="776" spans="2:18" ht="16.5" customHeight="1" x14ac:dyDescent="0.25">
      <c r="B776" s="23"/>
      <c r="D776" s="23"/>
      <c r="E776" s="23"/>
      <c r="F776" s="23"/>
      <c r="G776" s="23"/>
      <c r="H776" s="23"/>
      <c r="I776" s="23"/>
      <c r="J776" s="33"/>
      <c r="K776" s="33"/>
      <c r="N776" s="33"/>
      <c r="P776" s="33"/>
      <c r="Q776" s="33"/>
      <c r="R776" s="33"/>
    </row>
    <row r="777" spans="2:18" ht="16.5" customHeight="1" x14ac:dyDescent="0.25">
      <c r="B777" s="23"/>
      <c r="D777" s="23"/>
      <c r="E777" s="23"/>
      <c r="F777" s="23"/>
      <c r="G777" s="23"/>
      <c r="H777" s="23"/>
      <c r="I777" s="23"/>
      <c r="J777" s="33"/>
      <c r="K777" s="33"/>
      <c r="N777" s="33"/>
      <c r="P777" s="33"/>
      <c r="Q777" s="33"/>
      <c r="R777" s="33"/>
    </row>
    <row r="778" spans="2:18" ht="16.5" customHeight="1" x14ac:dyDescent="0.25">
      <c r="B778" s="23"/>
      <c r="D778" s="23"/>
      <c r="E778" s="23"/>
      <c r="F778" s="23"/>
      <c r="G778" s="23"/>
      <c r="H778" s="23"/>
      <c r="I778" s="23"/>
      <c r="J778" s="33"/>
      <c r="K778" s="33"/>
      <c r="N778" s="33"/>
      <c r="P778" s="33"/>
      <c r="Q778" s="33"/>
      <c r="R778" s="33"/>
    </row>
    <row r="779" spans="2:18" ht="16.5" customHeight="1" x14ac:dyDescent="0.25">
      <c r="B779" s="23"/>
      <c r="D779" s="23"/>
      <c r="E779" s="23"/>
      <c r="F779" s="23"/>
      <c r="G779" s="23"/>
      <c r="H779" s="23"/>
      <c r="I779" s="23"/>
      <c r="J779" s="33"/>
      <c r="K779" s="33"/>
      <c r="N779" s="33"/>
      <c r="P779" s="33"/>
      <c r="Q779" s="33"/>
      <c r="R779" s="33"/>
    </row>
    <row r="780" spans="2:18" ht="16.5" customHeight="1" x14ac:dyDescent="0.25">
      <c r="B780" s="23"/>
      <c r="D780" s="23"/>
      <c r="E780" s="23"/>
      <c r="F780" s="23"/>
      <c r="G780" s="23"/>
      <c r="H780" s="23"/>
      <c r="I780" s="23"/>
      <c r="J780" s="33"/>
      <c r="K780" s="33"/>
      <c r="N780" s="33"/>
      <c r="P780" s="33"/>
      <c r="Q780" s="33"/>
      <c r="R780" s="33"/>
    </row>
    <row r="781" spans="2:18" ht="16.5" customHeight="1" x14ac:dyDescent="0.25">
      <c r="B781" s="23"/>
      <c r="D781" s="23"/>
      <c r="E781" s="23"/>
      <c r="F781" s="23"/>
      <c r="G781" s="23"/>
      <c r="H781" s="23"/>
      <c r="I781" s="23"/>
      <c r="J781" s="33"/>
      <c r="K781" s="33"/>
      <c r="N781" s="33"/>
      <c r="P781" s="33"/>
      <c r="Q781" s="33"/>
      <c r="R781" s="33"/>
    </row>
    <row r="782" spans="2:18" ht="16.5" customHeight="1" x14ac:dyDescent="0.25">
      <c r="B782" s="23"/>
      <c r="D782" s="23"/>
      <c r="E782" s="23"/>
      <c r="F782" s="23"/>
      <c r="G782" s="23"/>
      <c r="H782" s="23"/>
      <c r="I782" s="23"/>
      <c r="J782" s="33"/>
      <c r="K782" s="33"/>
      <c r="N782" s="33"/>
      <c r="P782" s="33"/>
      <c r="Q782" s="33"/>
      <c r="R782" s="33"/>
    </row>
    <row r="783" spans="2:18" ht="16.5" customHeight="1" x14ac:dyDescent="0.25">
      <c r="B783" s="23"/>
      <c r="D783" s="23"/>
      <c r="E783" s="23"/>
      <c r="F783" s="23"/>
      <c r="G783" s="23"/>
      <c r="H783" s="23"/>
      <c r="I783" s="23"/>
      <c r="J783" s="33"/>
      <c r="K783" s="33"/>
      <c r="N783" s="33"/>
      <c r="P783" s="33"/>
      <c r="Q783" s="33"/>
      <c r="R783" s="33"/>
    </row>
    <row r="784" spans="2:18" ht="16.5" customHeight="1" x14ac:dyDescent="0.25">
      <c r="B784" s="23"/>
      <c r="D784" s="23"/>
      <c r="E784" s="23"/>
      <c r="F784" s="23"/>
      <c r="G784" s="23"/>
      <c r="H784" s="23"/>
      <c r="I784" s="23"/>
      <c r="J784" s="33"/>
      <c r="K784" s="33"/>
      <c r="N784" s="33"/>
      <c r="P784" s="33"/>
      <c r="Q784" s="33"/>
      <c r="R784" s="33"/>
    </row>
    <row r="785" spans="2:18" ht="16.5" customHeight="1" x14ac:dyDescent="0.25">
      <c r="B785" s="23"/>
      <c r="D785" s="23"/>
      <c r="E785" s="23"/>
      <c r="F785" s="23"/>
      <c r="G785" s="23"/>
      <c r="H785" s="23"/>
      <c r="I785" s="23"/>
      <c r="J785" s="33"/>
      <c r="K785" s="33"/>
      <c r="N785" s="33"/>
      <c r="P785" s="33"/>
      <c r="Q785" s="33"/>
      <c r="R785" s="33"/>
    </row>
    <row r="786" spans="2:18" ht="16.5" customHeight="1" x14ac:dyDescent="0.25">
      <c r="B786" s="23"/>
      <c r="D786" s="23"/>
      <c r="E786" s="23"/>
      <c r="F786" s="23"/>
      <c r="G786" s="23"/>
      <c r="H786" s="23"/>
      <c r="I786" s="23"/>
      <c r="J786" s="33"/>
      <c r="K786" s="33"/>
      <c r="N786" s="33"/>
      <c r="P786" s="33"/>
      <c r="Q786" s="33"/>
      <c r="R786" s="33"/>
    </row>
    <row r="787" spans="2:18" ht="16.5" customHeight="1" x14ac:dyDescent="0.25">
      <c r="B787" s="23"/>
      <c r="D787" s="23"/>
      <c r="E787" s="23"/>
      <c r="F787" s="23"/>
      <c r="G787" s="23"/>
      <c r="H787" s="23"/>
      <c r="I787" s="23"/>
      <c r="J787" s="33"/>
      <c r="K787" s="33"/>
      <c r="N787" s="33"/>
      <c r="P787" s="33"/>
      <c r="Q787" s="33"/>
      <c r="R787" s="33"/>
    </row>
    <row r="788" spans="2:18" ht="16.5" customHeight="1" x14ac:dyDescent="0.25">
      <c r="B788" s="23"/>
      <c r="D788" s="23"/>
      <c r="E788" s="23"/>
      <c r="F788" s="23"/>
      <c r="G788" s="23"/>
      <c r="H788" s="23"/>
      <c r="I788" s="23"/>
      <c r="J788" s="33"/>
      <c r="K788" s="33"/>
      <c r="N788" s="33"/>
      <c r="P788" s="33"/>
      <c r="Q788" s="33"/>
      <c r="R788" s="33"/>
    </row>
    <row r="789" spans="2:18" ht="16.5" customHeight="1" x14ac:dyDescent="0.25">
      <c r="B789" s="23"/>
      <c r="D789" s="23"/>
      <c r="E789" s="23"/>
      <c r="F789" s="23"/>
      <c r="G789" s="23"/>
      <c r="H789" s="23"/>
      <c r="I789" s="23"/>
      <c r="J789" s="33"/>
      <c r="K789" s="33"/>
      <c r="N789" s="33"/>
      <c r="P789" s="33"/>
      <c r="Q789" s="33"/>
      <c r="R789" s="33"/>
    </row>
    <row r="790" spans="2:18" ht="16.5" customHeight="1" x14ac:dyDescent="0.25">
      <c r="B790" s="23"/>
      <c r="D790" s="23"/>
      <c r="E790" s="23"/>
      <c r="F790" s="23"/>
      <c r="G790" s="23"/>
      <c r="H790" s="23"/>
      <c r="I790" s="23"/>
      <c r="J790" s="33"/>
      <c r="K790" s="33"/>
      <c r="N790" s="33"/>
      <c r="P790" s="33"/>
      <c r="Q790" s="33"/>
      <c r="R790" s="33"/>
    </row>
    <row r="791" spans="2:18" ht="16.5" customHeight="1" x14ac:dyDescent="0.25">
      <c r="B791" s="23"/>
      <c r="D791" s="23"/>
      <c r="E791" s="23"/>
      <c r="F791" s="23"/>
      <c r="G791" s="23"/>
      <c r="H791" s="23"/>
      <c r="I791" s="23"/>
      <c r="J791" s="33"/>
      <c r="K791" s="33"/>
      <c r="N791" s="33"/>
      <c r="P791" s="33"/>
      <c r="Q791" s="33"/>
      <c r="R791" s="33"/>
    </row>
    <row r="792" spans="2:18" ht="16.5" customHeight="1" x14ac:dyDescent="0.25">
      <c r="B792" s="23"/>
      <c r="D792" s="23"/>
      <c r="E792" s="23"/>
      <c r="F792" s="23"/>
      <c r="G792" s="23"/>
      <c r="H792" s="23"/>
      <c r="I792" s="23"/>
      <c r="J792" s="33"/>
      <c r="K792" s="33"/>
      <c r="N792" s="33"/>
      <c r="P792" s="33"/>
      <c r="Q792" s="33"/>
      <c r="R792" s="33"/>
    </row>
    <row r="793" spans="2:18" ht="16.5" customHeight="1" x14ac:dyDescent="0.25">
      <c r="B793" s="23"/>
      <c r="D793" s="23"/>
      <c r="E793" s="23"/>
      <c r="F793" s="23"/>
      <c r="G793" s="23"/>
      <c r="H793" s="23"/>
      <c r="I793" s="23"/>
      <c r="J793" s="33"/>
      <c r="K793" s="33"/>
      <c r="N793" s="33"/>
      <c r="P793" s="33"/>
      <c r="Q793" s="33"/>
      <c r="R793" s="33"/>
    </row>
    <row r="794" spans="2:18" ht="16.5" customHeight="1" x14ac:dyDescent="0.25">
      <c r="B794" s="23"/>
      <c r="D794" s="23"/>
      <c r="E794" s="23"/>
      <c r="F794" s="23"/>
      <c r="G794" s="23"/>
      <c r="H794" s="23"/>
      <c r="I794" s="23"/>
      <c r="J794" s="33"/>
      <c r="K794" s="33"/>
      <c r="N794" s="33"/>
      <c r="P794" s="33"/>
      <c r="Q794" s="33"/>
      <c r="R794" s="33"/>
    </row>
    <row r="795" spans="2:18" ht="16.5" customHeight="1" x14ac:dyDescent="0.25">
      <c r="B795" s="23"/>
      <c r="D795" s="23"/>
      <c r="E795" s="23"/>
      <c r="F795" s="23"/>
      <c r="G795" s="23"/>
      <c r="H795" s="23"/>
      <c r="I795" s="23"/>
      <c r="J795" s="33"/>
      <c r="K795" s="33"/>
      <c r="N795" s="33"/>
      <c r="P795" s="33"/>
      <c r="Q795" s="33"/>
      <c r="R795" s="33"/>
    </row>
    <row r="796" spans="2:18" ht="16.5" customHeight="1" x14ac:dyDescent="0.25">
      <c r="B796" s="23"/>
      <c r="D796" s="23"/>
      <c r="E796" s="23"/>
      <c r="F796" s="23"/>
      <c r="G796" s="23"/>
      <c r="H796" s="23"/>
      <c r="I796" s="23"/>
      <c r="J796" s="33"/>
      <c r="K796" s="33"/>
      <c r="N796" s="33"/>
      <c r="P796" s="33"/>
      <c r="Q796" s="33"/>
      <c r="R796" s="33"/>
    </row>
    <row r="797" spans="2:18" ht="16.5" customHeight="1" x14ac:dyDescent="0.25">
      <c r="B797" s="23"/>
      <c r="D797" s="23"/>
      <c r="E797" s="23"/>
      <c r="F797" s="23"/>
      <c r="G797" s="23"/>
      <c r="H797" s="23"/>
      <c r="I797" s="23"/>
      <c r="J797" s="33"/>
      <c r="K797" s="33"/>
      <c r="N797" s="33"/>
      <c r="P797" s="33"/>
      <c r="Q797" s="33"/>
      <c r="R797" s="33"/>
    </row>
    <row r="798" spans="2:18" ht="16.5" customHeight="1" x14ac:dyDescent="0.25">
      <c r="B798" s="23"/>
      <c r="D798" s="23"/>
      <c r="E798" s="23"/>
      <c r="F798" s="23"/>
      <c r="G798" s="23"/>
      <c r="H798" s="23"/>
      <c r="I798" s="23"/>
      <c r="J798" s="33"/>
      <c r="K798" s="33"/>
      <c r="N798" s="33"/>
      <c r="P798" s="33"/>
      <c r="Q798" s="33"/>
      <c r="R798" s="33"/>
    </row>
    <row r="799" spans="2:18" ht="16.5" customHeight="1" x14ac:dyDescent="0.25">
      <c r="B799" s="23"/>
      <c r="D799" s="23"/>
      <c r="E799" s="23"/>
      <c r="F799" s="23"/>
      <c r="G799" s="23"/>
      <c r="H799" s="23"/>
      <c r="I799" s="23"/>
      <c r="J799" s="33"/>
      <c r="K799" s="33"/>
      <c r="N799" s="33"/>
      <c r="P799" s="33"/>
      <c r="Q799" s="33"/>
      <c r="R799" s="33"/>
    </row>
    <row r="800" spans="2:18" ht="16.5" customHeight="1" x14ac:dyDescent="0.25">
      <c r="B800" s="23"/>
      <c r="D800" s="23"/>
      <c r="E800" s="23"/>
      <c r="F800" s="23"/>
      <c r="G800" s="23"/>
      <c r="H800" s="23"/>
      <c r="I800" s="23"/>
      <c r="J800" s="33"/>
      <c r="K800" s="33"/>
      <c r="N800" s="33"/>
      <c r="P800" s="33"/>
      <c r="Q800" s="33"/>
      <c r="R800" s="33"/>
    </row>
    <row r="801" spans="2:18" ht="16.5" customHeight="1" x14ac:dyDescent="0.25">
      <c r="B801" s="23"/>
      <c r="D801" s="23"/>
      <c r="E801" s="23"/>
      <c r="F801" s="23"/>
      <c r="G801" s="23"/>
      <c r="H801" s="23"/>
      <c r="I801" s="23"/>
      <c r="J801" s="33"/>
      <c r="K801" s="33"/>
      <c r="N801" s="33"/>
      <c r="P801" s="33"/>
      <c r="Q801" s="33"/>
      <c r="R801" s="33"/>
    </row>
    <row r="802" spans="2:18" ht="16.5" customHeight="1" x14ac:dyDescent="0.25">
      <c r="B802" s="23"/>
      <c r="D802" s="23"/>
      <c r="E802" s="23"/>
      <c r="F802" s="23"/>
      <c r="G802" s="23"/>
      <c r="H802" s="23"/>
      <c r="I802" s="23"/>
      <c r="J802" s="33"/>
      <c r="K802" s="33"/>
      <c r="N802" s="33"/>
      <c r="P802" s="33"/>
      <c r="Q802" s="33"/>
      <c r="R802" s="33"/>
    </row>
    <row r="803" spans="2:18" ht="16.5" customHeight="1" x14ac:dyDescent="0.25">
      <c r="B803" s="23"/>
      <c r="D803" s="23"/>
      <c r="E803" s="23"/>
      <c r="F803" s="23"/>
      <c r="G803" s="23"/>
      <c r="H803" s="23"/>
      <c r="I803" s="23"/>
      <c r="J803" s="33"/>
      <c r="K803" s="33"/>
      <c r="N803" s="33"/>
      <c r="P803" s="33"/>
      <c r="Q803" s="33"/>
      <c r="R803" s="33"/>
    </row>
    <row r="804" spans="2:18" ht="16.5" customHeight="1" x14ac:dyDescent="0.25">
      <c r="B804" s="23"/>
      <c r="D804" s="23"/>
      <c r="E804" s="23"/>
      <c r="F804" s="23"/>
      <c r="G804" s="23"/>
      <c r="H804" s="23"/>
      <c r="I804" s="23"/>
      <c r="J804" s="33"/>
      <c r="K804" s="33"/>
      <c r="N804" s="33"/>
      <c r="P804" s="33"/>
      <c r="Q804" s="33"/>
      <c r="R804" s="33"/>
    </row>
    <row r="805" spans="2:18" ht="16.5" customHeight="1" x14ac:dyDescent="0.25">
      <c r="B805" s="23"/>
      <c r="D805" s="23"/>
      <c r="E805" s="23"/>
      <c r="F805" s="23"/>
      <c r="G805" s="23"/>
      <c r="H805" s="23"/>
      <c r="I805" s="23"/>
      <c r="J805" s="33"/>
      <c r="K805" s="33"/>
      <c r="N805" s="33"/>
    </row>
    <row r="806" spans="2:18" ht="16.5" customHeight="1" x14ac:dyDescent="0.25">
      <c r="B806" s="23"/>
      <c r="D806" s="23"/>
      <c r="E806" s="23"/>
      <c r="F806" s="23"/>
      <c r="G806" s="23"/>
      <c r="H806" s="23"/>
      <c r="I806" s="23"/>
      <c r="J806" s="33"/>
      <c r="K806" s="33"/>
      <c r="N806" s="33"/>
    </row>
    <row r="807" spans="2:18" ht="16.5" customHeight="1" x14ac:dyDescent="0.25">
      <c r="B807" s="23"/>
      <c r="D807" s="23"/>
      <c r="E807" s="23"/>
      <c r="F807" s="23"/>
      <c r="G807" s="23"/>
      <c r="H807" s="23"/>
      <c r="I807" s="23"/>
      <c r="J807" s="33"/>
      <c r="K807" s="33"/>
      <c r="N807" s="33"/>
    </row>
    <row r="808" spans="2:18" ht="16.5" customHeight="1" x14ac:dyDescent="0.25">
      <c r="B808" s="23"/>
      <c r="D808" s="23"/>
      <c r="E808" s="23"/>
      <c r="F808" s="23"/>
      <c r="G808" s="23"/>
      <c r="H808" s="23"/>
      <c r="I808" s="23"/>
      <c r="J808" s="33"/>
      <c r="K808" s="33"/>
      <c r="N808" s="33"/>
    </row>
    <row r="809" spans="2:18" ht="16.5" customHeight="1" x14ac:dyDescent="0.25">
      <c r="B809" s="23"/>
      <c r="D809" s="23"/>
      <c r="E809" s="23"/>
      <c r="F809" s="23"/>
      <c r="G809" s="23"/>
      <c r="H809" s="23"/>
      <c r="I809" s="23"/>
      <c r="J809" s="33"/>
      <c r="K809" s="33"/>
      <c r="N809" s="33"/>
    </row>
    <row r="810" spans="2:18" ht="16.5" customHeight="1" x14ac:dyDescent="0.25">
      <c r="B810" s="23"/>
      <c r="D810" s="23"/>
      <c r="E810" s="23"/>
      <c r="F810" s="23"/>
      <c r="G810" s="23"/>
      <c r="H810" s="23"/>
      <c r="I810" s="23"/>
      <c r="J810" s="33"/>
      <c r="K810" s="33"/>
      <c r="N810" s="33"/>
    </row>
    <row r="811" spans="2:18" ht="16.5" customHeight="1" x14ac:dyDescent="0.25">
      <c r="B811" s="23"/>
      <c r="D811" s="23"/>
      <c r="E811" s="23"/>
      <c r="F811" s="23"/>
      <c r="G811" s="23"/>
      <c r="H811" s="23"/>
      <c r="I811" s="23"/>
      <c r="J811" s="33"/>
      <c r="K811" s="33"/>
      <c r="N811" s="33"/>
    </row>
    <row r="812" spans="2:18" ht="16.5" customHeight="1" x14ac:dyDescent="0.25">
      <c r="B812" s="23"/>
      <c r="D812" s="23"/>
      <c r="E812" s="23"/>
      <c r="F812" s="23"/>
      <c r="G812" s="23"/>
      <c r="H812" s="23"/>
      <c r="I812" s="23"/>
      <c r="J812" s="33"/>
      <c r="K812" s="33"/>
      <c r="N812" s="33"/>
    </row>
    <row r="813" spans="2:18" ht="16.5" customHeight="1" x14ac:dyDescent="0.25">
      <c r="B813" s="23"/>
      <c r="D813" s="23"/>
      <c r="E813" s="23"/>
      <c r="F813" s="23"/>
      <c r="G813" s="23"/>
      <c r="H813" s="23"/>
      <c r="I813" s="23"/>
      <c r="J813" s="33"/>
      <c r="K813" s="33"/>
      <c r="N813" s="33"/>
    </row>
    <row r="814" spans="2:18" ht="16.5" customHeight="1" x14ac:dyDescent="0.25">
      <c r="B814" s="23"/>
      <c r="D814" s="23"/>
      <c r="E814" s="23"/>
      <c r="F814" s="23"/>
      <c r="G814" s="23"/>
      <c r="H814" s="23"/>
      <c r="I814" s="23"/>
      <c r="J814" s="33"/>
      <c r="K814" s="33"/>
      <c r="N814" s="33"/>
    </row>
    <row r="815" spans="2:18" ht="16.5" customHeight="1" x14ac:dyDescent="0.25">
      <c r="B815" s="23"/>
      <c r="D815" s="23"/>
      <c r="E815" s="23"/>
      <c r="F815" s="23"/>
      <c r="G815" s="23"/>
      <c r="H815" s="23"/>
      <c r="I815" s="23"/>
      <c r="J815" s="33"/>
      <c r="K815" s="33"/>
      <c r="N815" s="33"/>
    </row>
    <row r="816" spans="2:18" ht="16.5" customHeight="1" x14ac:dyDescent="0.25">
      <c r="B816" s="23"/>
      <c r="D816" s="23"/>
      <c r="E816" s="23"/>
      <c r="F816" s="23"/>
      <c r="G816" s="23"/>
      <c r="H816" s="23"/>
      <c r="I816" s="23"/>
      <c r="J816" s="33"/>
      <c r="K816" s="33"/>
      <c r="N816" s="33"/>
    </row>
    <row r="817" spans="2:14" ht="16.5" customHeight="1" x14ac:dyDescent="0.25">
      <c r="B817" s="23"/>
      <c r="D817" s="23"/>
      <c r="E817" s="23"/>
      <c r="F817" s="23"/>
      <c r="G817" s="23"/>
      <c r="H817" s="23"/>
      <c r="I817" s="23"/>
      <c r="J817" s="33"/>
      <c r="K817" s="33"/>
      <c r="N817" s="33"/>
    </row>
    <row r="818" spans="2:14" ht="16.5" customHeight="1" x14ac:dyDescent="0.25">
      <c r="B818" s="23"/>
      <c r="D818" s="23"/>
      <c r="E818" s="23"/>
      <c r="F818" s="23"/>
      <c r="G818" s="23"/>
      <c r="H818" s="23"/>
      <c r="I818" s="23"/>
      <c r="J818" s="33"/>
      <c r="K818" s="33"/>
      <c r="N818" s="33"/>
    </row>
    <row r="819" spans="2:14" ht="16.5" customHeight="1" x14ac:dyDescent="0.25">
      <c r="B819" s="23"/>
      <c r="D819" s="23"/>
      <c r="E819" s="23"/>
      <c r="F819" s="23"/>
      <c r="G819" s="23"/>
      <c r="H819" s="23"/>
      <c r="I819" s="23"/>
      <c r="J819" s="33"/>
      <c r="K819" s="33"/>
      <c r="N819" s="33"/>
    </row>
    <row r="820" spans="2:14" ht="16.5" customHeight="1" x14ac:dyDescent="0.25">
      <c r="B820" s="23"/>
      <c r="D820" s="23"/>
      <c r="E820" s="23"/>
      <c r="F820" s="23"/>
      <c r="G820" s="23"/>
      <c r="H820" s="23"/>
      <c r="I820" s="23"/>
      <c r="J820" s="33"/>
      <c r="K820" s="33"/>
      <c r="N820" s="33"/>
    </row>
    <row r="821" spans="2:14" ht="16.5" customHeight="1" x14ac:dyDescent="0.25">
      <c r="B821" s="23"/>
      <c r="D821" s="23"/>
      <c r="E821" s="23"/>
      <c r="F821" s="23"/>
      <c r="G821" s="23"/>
      <c r="H821" s="23"/>
      <c r="I821" s="23"/>
      <c r="J821" s="33"/>
      <c r="K821" s="33"/>
      <c r="N821" s="33"/>
    </row>
    <row r="822" spans="2:14" ht="16.5" customHeight="1" x14ac:dyDescent="0.25">
      <c r="B822" s="23"/>
      <c r="D822" s="23"/>
      <c r="E822" s="23"/>
      <c r="F822" s="23"/>
      <c r="G822" s="23"/>
      <c r="H822" s="23"/>
      <c r="I822" s="23"/>
      <c r="J822" s="33"/>
      <c r="K822" s="33"/>
      <c r="N822" s="33"/>
    </row>
    <row r="823" spans="2:14" ht="16.5" customHeight="1" x14ac:dyDescent="0.25">
      <c r="B823" s="23"/>
      <c r="D823" s="23"/>
      <c r="E823" s="23"/>
      <c r="F823" s="23"/>
      <c r="G823" s="23"/>
      <c r="H823" s="23"/>
      <c r="I823" s="23"/>
      <c r="J823" s="33"/>
      <c r="K823" s="33"/>
      <c r="N823" s="33"/>
    </row>
    <row r="824" spans="2:14" ht="16.5" customHeight="1" x14ac:dyDescent="0.25">
      <c r="B824" s="23"/>
      <c r="D824" s="23"/>
      <c r="E824" s="23"/>
      <c r="F824" s="23"/>
      <c r="G824" s="23"/>
      <c r="H824" s="23"/>
      <c r="I824" s="23"/>
      <c r="J824" s="33"/>
      <c r="K824" s="33"/>
      <c r="N824" s="33"/>
    </row>
    <row r="825" spans="2:14" ht="16.5" customHeight="1" x14ac:dyDescent="0.25">
      <c r="B825" s="23"/>
      <c r="D825" s="23"/>
      <c r="E825" s="23"/>
      <c r="F825" s="23"/>
      <c r="G825" s="23"/>
      <c r="H825" s="23"/>
      <c r="I825" s="23"/>
      <c r="J825" s="33"/>
      <c r="K825" s="33"/>
      <c r="N825" s="33"/>
    </row>
    <row r="826" spans="2:14" ht="16.5" customHeight="1" x14ac:dyDescent="0.25">
      <c r="B826" s="23"/>
      <c r="D826" s="23"/>
      <c r="E826" s="23"/>
      <c r="F826" s="23"/>
      <c r="G826" s="23"/>
      <c r="H826" s="23"/>
      <c r="I826" s="23"/>
      <c r="J826" s="33"/>
      <c r="K826" s="33"/>
      <c r="N826" s="33"/>
    </row>
    <row r="827" spans="2:14" ht="16.5" customHeight="1" x14ac:dyDescent="0.25">
      <c r="B827" s="23"/>
      <c r="D827" s="23"/>
      <c r="E827" s="23"/>
      <c r="F827" s="23"/>
      <c r="G827" s="23"/>
      <c r="H827" s="23"/>
      <c r="I827" s="23"/>
      <c r="J827" s="33"/>
      <c r="K827" s="33"/>
      <c r="N827" s="33"/>
    </row>
    <row r="828" spans="2:14" ht="16.5" customHeight="1" x14ac:dyDescent="0.25">
      <c r="B828" s="23"/>
      <c r="D828" s="23"/>
      <c r="E828" s="23"/>
      <c r="F828" s="23"/>
      <c r="G828" s="23"/>
      <c r="H828" s="23"/>
      <c r="I828" s="23"/>
      <c r="J828" s="33"/>
      <c r="K828" s="33"/>
      <c r="N828" s="33"/>
    </row>
    <row r="829" spans="2:14" ht="16.5" customHeight="1" x14ac:dyDescent="0.25">
      <c r="B829" s="23"/>
      <c r="D829" s="23"/>
      <c r="E829" s="23"/>
      <c r="F829" s="23"/>
      <c r="G829" s="23"/>
      <c r="H829" s="23"/>
      <c r="I829" s="23"/>
      <c r="J829" s="33"/>
      <c r="K829" s="33"/>
      <c r="N829" s="33"/>
    </row>
    <row r="830" spans="2:14" ht="16.5" customHeight="1" x14ac:dyDescent="0.25">
      <c r="B830" s="23"/>
      <c r="D830" s="23"/>
      <c r="E830" s="23"/>
      <c r="F830" s="23"/>
      <c r="G830" s="23"/>
      <c r="H830" s="23"/>
      <c r="I830" s="23"/>
      <c r="J830" s="33"/>
      <c r="K830" s="33"/>
      <c r="N830" s="33"/>
    </row>
    <row r="831" spans="2:14" ht="16.5" customHeight="1" x14ac:dyDescent="0.25">
      <c r="B831" s="23"/>
      <c r="D831" s="23"/>
      <c r="E831" s="23"/>
      <c r="F831" s="23"/>
      <c r="G831" s="23"/>
      <c r="H831" s="23"/>
      <c r="I831" s="23"/>
      <c r="J831" s="33"/>
      <c r="K831" s="33"/>
      <c r="N831" s="33"/>
    </row>
    <row r="832" spans="2:14" ht="16.5" customHeight="1" x14ac:dyDescent="0.25">
      <c r="B832" s="23"/>
      <c r="D832" s="23"/>
      <c r="E832" s="23"/>
      <c r="F832" s="23"/>
      <c r="G832" s="23"/>
      <c r="H832" s="23"/>
      <c r="I832" s="23"/>
      <c r="J832" s="33"/>
      <c r="K832" s="33"/>
      <c r="N832" s="33"/>
    </row>
    <row r="833" spans="2:14" ht="16.5" customHeight="1" x14ac:dyDescent="0.25">
      <c r="B833" s="23"/>
      <c r="D833" s="23"/>
      <c r="E833" s="23"/>
      <c r="F833" s="23"/>
      <c r="G833" s="23"/>
      <c r="H833" s="23"/>
      <c r="I833" s="23"/>
      <c r="J833" s="33"/>
      <c r="K833" s="33"/>
      <c r="N833" s="33"/>
    </row>
    <row r="834" spans="2:14" ht="16.5" customHeight="1" x14ac:dyDescent="0.25">
      <c r="B834" s="23"/>
      <c r="D834" s="23"/>
      <c r="E834" s="23"/>
      <c r="F834" s="23"/>
      <c r="G834" s="23"/>
      <c r="H834" s="23"/>
      <c r="I834" s="23"/>
      <c r="J834" s="33"/>
      <c r="K834" s="33"/>
      <c r="N834" s="33"/>
    </row>
    <row r="835" spans="2:14" ht="16.5" customHeight="1" x14ac:dyDescent="0.25">
      <c r="B835" s="23"/>
      <c r="D835" s="23"/>
      <c r="E835" s="23"/>
      <c r="F835" s="23"/>
      <c r="G835" s="23"/>
      <c r="H835" s="23"/>
      <c r="I835" s="23"/>
      <c r="J835" s="33"/>
      <c r="K835" s="33"/>
      <c r="N835" s="33"/>
    </row>
    <row r="836" spans="2:14" ht="16.5" customHeight="1" x14ac:dyDescent="0.25">
      <c r="B836" s="23"/>
      <c r="D836" s="23"/>
      <c r="E836" s="23"/>
      <c r="F836" s="23"/>
      <c r="G836" s="23"/>
      <c r="H836" s="23"/>
      <c r="I836" s="23"/>
      <c r="J836" s="33"/>
      <c r="K836" s="33"/>
      <c r="N836" s="33"/>
    </row>
    <row r="837" spans="2:14" ht="16.5" customHeight="1" x14ac:dyDescent="0.25">
      <c r="B837" s="23"/>
      <c r="D837" s="23"/>
      <c r="E837" s="23"/>
      <c r="F837" s="23"/>
      <c r="G837" s="23"/>
      <c r="H837" s="23"/>
      <c r="I837" s="23"/>
      <c r="J837" s="33"/>
      <c r="K837" s="33"/>
      <c r="N837" s="33"/>
    </row>
    <row r="838" spans="2:14" ht="16.5" customHeight="1" x14ac:dyDescent="0.25">
      <c r="B838" s="23"/>
      <c r="D838" s="23"/>
      <c r="E838" s="23"/>
      <c r="F838" s="23"/>
      <c r="G838" s="23"/>
      <c r="H838" s="23"/>
      <c r="I838" s="23"/>
      <c r="J838" s="33"/>
      <c r="K838" s="33"/>
      <c r="N838" s="33"/>
    </row>
    <row r="839" spans="2:14" ht="16.5" customHeight="1" x14ac:dyDescent="0.25">
      <c r="B839" s="23"/>
      <c r="D839" s="23"/>
      <c r="E839" s="23"/>
      <c r="F839" s="23"/>
      <c r="G839" s="23"/>
      <c r="H839" s="23"/>
      <c r="I839" s="23"/>
      <c r="J839" s="33"/>
      <c r="K839" s="33"/>
      <c r="N839" s="33"/>
    </row>
    <row r="840" spans="2:14" ht="16.5" customHeight="1" x14ac:dyDescent="0.25">
      <c r="B840" s="23"/>
      <c r="D840" s="23"/>
      <c r="E840" s="23"/>
      <c r="F840" s="23"/>
      <c r="G840" s="23"/>
      <c r="H840" s="23"/>
      <c r="I840" s="23"/>
      <c r="J840" s="33"/>
      <c r="K840" s="33"/>
      <c r="N840" s="33"/>
    </row>
    <row r="841" spans="2:14" ht="16.5" customHeight="1" x14ac:dyDescent="0.25">
      <c r="B841" s="23"/>
      <c r="D841" s="23"/>
      <c r="E841" s="23"/>
      <c r="F841" s="23"/>
      <c r="G841" s="23"/>
      <c r="H841" s="23"/>
      <c r="I841" s="23"/>
      <c r="J841" s="33"/>
      <c r="K841" s="33"/>
      <c r="N841" s="33"/>
    </row>
    <row r="842" spans="2:14" ht="16.5" customHeight="1" x14ac:dyDescent="0.25">
      <c r="B842" s="23"/>
      <c r="D842" s="23"/>
      <c r="E842" s="23"/>
      <c r="F842" s="23"/>
      <c r="G842" s="23"/>
      <c r="H842" s="23"/>
      <c r="I842" s="23"/>
      <c r="J842" s="33"/>
      <c r="K842" s="33"/>
      <c r="N842" s="33"/>
    </row>
    <row r="843" spans="2:14" ht="16.5" customHeight="1" x14ac:dyDescent="0.25">
      <c r="B843" s="23"/>
      <c r="D843" s="23"/>
      <c r="E843" s="23"/>
      <c r="F843" s="23"/>
      <c r="G843" s="23"/>
      <c r="H843" s="23"/>
      <c r="I843" s="23"/>
      <c r="J843" s="33"/>
      <c r="K843" s="33"/>
      <c r="N843" s="33"/>
    </row>
    <row r="844" spans="2:14" ht="16.5" customHeight="1" x14ac:dyDescent="0.25">
      <c r="B844" s="23"/>
      <c r="D844" s="23"/>
      <c r="E844" s="23"/>
      <c r="F844" s="23"/>
      <c r="G844" s="23"/>
      <c r="H844" s="23"/>
      <c r="I844" s="23"/>
      <c r="J844" s="33"/>
      <c r="K844" s="33"/>
      <c r="N844" s="33"/>
    </row>
    <row r="845" spans="2:14" ht="16.5" customHeight="1" x14ac:dyDescent="0.25">
      <c r="B845" s="23"/>
      <c r="D845" s="23"/>
      <c r="E845" s="23"/>
      <c r="F845" s="23"/>
      <c r="G845" s="23"/>
      <c r="H845" s="23"/>
      <c r="I845" s="23"/>
      <c r="J845" s="33"/>
      <c r="K845" s="33"/>
      <c r="N845" s="33"/>
    </row>
    <row r="846" spans="2:14" ht="16.5" customHeight="1" x14ac:dyDescent="0.25">
      <c r="B846" s="23"/>
      <c r="D846" s="23"/>
      <c r="E846" s="23"/>
      <c r="F846" s="23"/>
      <c r="G846" s="23"/>
      <c r="H846" s="23"/>
      <c r="I846" s="23"/>
      <c r="J846" s="33"/>
      <c r="K846" s="33"/>
      <c r="N846" s="33"/>
    </row>
    <row r="847" spans="2:14" ht="16.5" customHeight="1" x14ac:dyDescent="0.25">
      <c r="B847" s="23"/>
      <c r="D847" s="23"/>
      <c r="E847" s="23"/>
      <c r="F847" s="23"/>
      <c r="G847" s="23"/>
      <c r="H847" s="23"/>
      <c r="I847" s="23"/>
      <c r="J847" s="33"/>
      <c r="K847" s="33"/>
      <c r="N847" s="33"/>
    </row>
    <row r="848" spans="2:14" ht="16.5" customHeight="1" x14ac:dyDescent="0.25">
      <c r="B848" s="23"/>
      <c r="D848" s="23"/>
      <c r="E848" s="23"/>
      <c r="F848" s="23"/>
      <c r="G848" s="23"/>
      <c r="H848" s="23"/>
      <c r="I848" s="23"/>
      <c r="J848" s="33"/>
      <c r="K848" s="33"/>
      <c r="N848" s="33"/>
    </row>
    <row r="849" spans="2:14" ht="16.5" customHeight="1" x14ac:dyDescent="0.25">
      <c r="B849" s="23"/>
      <c r="D849" s="23"/>
      <c r="E849" s="23"/>
      <c r="F849" s="23"/>
      <c r="G849" s="23"/>
      <c r="H849" s="23"/>
      <c r="I849" s="23"/>
      <c r="J849" s="33"/>
      <c r="K849" s="33"/>
      <c r="N849" s="33"/>
    </row>
    <row r="850" spans="2:14" ht="16.5" customHeight="1" x14ac:dyDescent="0.25">
      <c r="B850" s="23"/>
      <c r="D850" s="23"/>
      <c r="E850" s="23"/>
      <c r="F850" s="23"/>
      <c r="G850" s="23"/>
      <c r="H850" s="23"/>
      <c r="I850" s="23"/>
      <c r="J850" s="33"/>
      <c r="K850" s="33"/>
      <c r="N850" s="33"/>
    </row>
    <row r="851" spans="2:14" ht="16.5" customHeight="1" x14ac:dyDescent="0.25">
      <c r="B851" s="23"/>
      <c r="D851" s="23"/>
      <c r="E851" s="23"/>
      <c r="F851" s="23"/>
      <c r="G851" s="23"/>
      <c r="H851" s="23"/>
      <c r="I851" s="23"/>
      <c r="J851" s="33"/>
      <c r="K851" s="33"/>
      <c r="N851" s="33"/>
    </row>
    <row r="852" spans="2:14" ht="16.5" customHeight="1" x14ac:dyDescent="0.25">
      <c r="B852" s="23"/>
      <c r="D852" s="23"/>
      <c r="E852" s="23"/>
      <c r="F852" s="23"/>
      <c r="G852" s="23"/>
      <c r="H852" s="23"/>
      <c r="I852" s="23"/>
      <c r="J852" s="33"/>
      <c r="K852" s="33"/>
      <c r="N852" s="33"/>
    </row>
    <row r="853" spans="2:14" ht="16.5" customHeight="1" x14ac:dyDescent="0.25">
      <c r="B853" s="23"/>
      <c r="D853" s="23"/>
      <c r="E853" s="23"/>
      <c r="F853" s="23"/>
      <c r="G853" s="23"/>
      <c r="H853" s="23"/>
      <c r="I853" s="23"/>
      <c r="J853" s="33"/>
      <c r="K853" s="33"/>
      <c r="N853" s="33"/>
    </row>
    <row r="854" spans="2:14" ht="16.5" customHeight="1" x14ac:dyDescent="0.25">
      <c r="B854" s="23"/>
      <c r="D854" s="23"/>
      <c r="E854" s="23"/>
      <c r="F854" s="23"/>
      <c r="G854" s="23"/>
      <c r="H854" s="23"/>
      <c r="I854" s="23"/>
      <c r="J854" s="33"/>
      <c r="K854" s="33"/>
      <c r="N854" s="33"/>
    </row>
    <row r="855" spans="2:14" ht="16.5" customHeight="1" x14ac:dyDescent="0.25">
      <c r="B855" s="23"/>
      <c r="D855" s="23"/>
      <c r="E855" s="23"/>
      <c r="F855" s="23"/>
      <c r="G855" s="23"/>
      <c r="H855" s="23"/>
      <c r="I855" s="23"/>
      <c r="J855" s="33"/>
      <c r="K855" s="33"/>
      <c r="N855" s="33"/>
    </row>
    <row r="856" spans="2:14" ht="16.5" customHeight="1" x14ac:dyDescent="0.25">
      <c r="B856" s="23"/>
      <c r="D856" s="23"/>
      <c r="E856" s="23"/>
      <c r="F856" s="23"/>
      <c r="G856" s="23"/>
      <c r="H856" s="23"/>
      <c r="I856" s="23"/>
      <c r="J856" s="33"/>
      <c r="K856" s="33"/>
      <c r="N856" s="33"/>
    </row>
    <row r="857" spans="2:14" ht="16.5" customHeight="1" x14ac:dyDescent="0.25">
      <c r="B857" s="23"/>
      <c r="D857" s="23"/>
      <c r="E857" s="23"/>
      <c r="F857" s="23"/>
      <c r="G857" s="23"/>
      <c r="H857" s="23"/>
      <c r="I857" s="23"/>
      <c r="J857" s="33"/>
      <c r="K857" s="33"/>
      <c r="N857" s="33"/>
    </row>
    <row r="858" spans="2:14" ht="16.5" customHeight="1" x14ac:dyDescent="0.25">
      <c r="B858" s="23"/>
      <c r="D858" s="23"/>
      <c r="E858" s="23"/>
      <c r="F858" s="23"/>
      <c r="G858" s="23"/>
      <c r="H858" s="23"/>
      <c r="I858" s="23"/>
      <c r="J858" s="33"/>
      <c r="K858" s="33"/>
      <c r="N858" s="33"/>
    </row>
    <row r="859" spans="2:14" ht="16.5" customHeight="1" x14ac:dyDescent="0.25">
      <c r="B859" s="23"/>
      <c r="D859" s="23"/>
      <c r="E859" s="23"/>
      <c r="F859" s="23"/>
      <c r="G859" s="23"/>
      <c r="H859" s="23"/>
      <c r="I859" s="23"/>
      <c r="J859" s="33"/>
      <c r="K859" s="33"/>
      <c r="N859" s="33"/>
    </row>
    <row r="860" spans="2:14" ht="16.5" customHeight="1" x14ac:dyDescent="0.25">
      <c r="B860" s="23"/>
      <c r="D860" s="23"/>
      <c r="E860" s="23"/>
      <c r="F860" s="23"/>
      <c r="G860" s="23"/>
      <c r="H860" s="23"/>
      <c r="I860" s="23"/>
      <c r="J860" s="33"/>
      <c r="K860" s="33"/>
      <c r="N860" s="33"/>
    </row>
    <row r="861" spans="2:14" ht="16.5" customHeight="1" x14ac:dyDescent="0.25">
      <c r="B861" s="23"/>
      <c r="D861" s="23"/>
      <c r="E861" s="23"/>
      <c r="F861" s="23"/>
      <c r="G861" s="23"/>
      <c r="H861" s="23"/>
      <c r="I861" s="23"/>
      <c r="J861" s="33"/>
      <c r="K861" s="33"/>
      <c r="N861" s="33"/>
    </row>
    <row r="862" spans="2:14" ht="16.5" customHeight="1" x14ac:dyDescent="0.25">
      <c r="B862" s="23"/>
      <c r="D862" s="23"/>
      <c r="E862" s="23"/>
      <c r="F862" s="23"/>
      <c r="G862" s="23"/>
      <c r="H862" s="23"/>
      <c r="I862" s="23"/>
      <c r="J862" s="33"/>
      <c r="K862" s="33"/>
      <c r="N862" s="33"/>
    </row>
    <row r="863" spans="2:14" ht="16.5" customHeight="1" x14ac:dyDescent="0.25">
      <c r="B863" s="23"/>
      <c r="D863" s="23"/>
      <c r="E863" s="23"/>
      <c r="F863" s="23"/>
      <c r="G863" s="23"/>
      <c r="H863" s="23"/>
      <c r="I863" s="23"/>
      <c r="J863" s="33"/>
      <c r="K863" s="33"/>
      <c r="N863" s="33"/>
    </row>
    <row r="864" spans="2:14" ht="16.5" customHeight="1" x14ac:dyDescent="0.25">
      <c r="B864" s="23"/>
      <c r="D864" s="23"/>
      <c r="E864" s="23"/>
      <c r="F864" s="23"/>
      <c r="G864" s="23"/>
      <c r="H864" s="23"/>
      <c r="I864" s="23"/>
      <c r="J864" s="33"/>
      <c r="K864" s="33"/>
      <c r="N864" s="33"/>
    </row>
    <row r="865" spans="2:14" ht="16.5" customHeight="1" x14ac:dyDescent="0.25">
      <c r="B865" s="23"/>
      <c r="D865" s="23"/>
      <c r="E865" s="23"/>
      <c r="F865" s="23"/>
      <c r="G865" s="23"/>
      <c r="H865" s="23"/>
      <c r="I865" s="23"/>
      <c r="J865" s="33"/>
      <c r="K865" s="33"/>
      <c r="N865" s="33"/>
    </row>
    <row r="866" spans="2:14" ht="16.5" customHeight="1" x14ac:dyDescent="0.25">
      <c r="B866" s="23"/>
      <c r="D866" s="23"/>
      <c r="E866" s="23"/>
      <c r="F866" s="23"/>
      <c r="G866" s="23"/>
      <c r="H866" s="23"/>
      <c r="I866" s="23"/>
      <c r="J866" s="33"/>
      <c r="K866" s="33"/>
      <c r="N866" s="33"/>
    </row>
    <row r="867" spans="2:14" ht="16.5" customHeight="1" x14ac:dyDescent="0.25">
      <c r="B867" s="23"/>
      <c r="D867" s="23"/>
      <c r="E867" s="23"/>
      <c r="F867" s="23"/>
      <c r="G867" s="23"/>
      <c r="H867" s="23"/>
      <c r="I867" s="23"/>
      <c r="J867" s="33"/>
      <c r="K867" s="33"/>
      <c r="N867" s="33"/>
    </row>
    <row r="868" spans="2:14" ht="16.5" customHeight="1" x14ac:dyDescent="0.25">
      <c r="B868" s="23"/>
      <c r="D868" s="23"/>
      <c r="E868" s="23"/>
      <c r="F868" s="23"/>
      <c r="G868" s="23"/>
      <c r="H868" s="23"/>
      <c r="I868" s="23"/>
      <c r="J868" s="33"/>
      <c r="K868" s="33"/>
      <c r="N868" s="33"/>
    </row>
    <row r="869" spans="2:14" ht="16.5" customHeight="1" x14ac:dyDescent="0.25">
      <c r="B869" s="23"/>
      <c r="D869" s="23"/>
      <c r="E869" s="23"/>
      <c r="F869" s="23"/>
      <c r="G869" s="23"/>
      <c r="H869" s="23"/>
      <c r="I869" s="23"/>
      <c r="J869" s="33"/>
      <c r="K869" s="33"/>
      <c r="N869" s="33"/>
    </row>
    <row r="870" spans="2:14" ht="16.5" customHeight="1" x14ac:dyDescent="0.25">
      <c r="B870" s="23"/>
      <c r="D870" s="23"/>
      <c r="E870" s="23"/>
      <c r="F870" s="23"/>
      <c r="G870" s="23"/>
      <c r="H870" s="23"/>
      <c r="I870" s="23"/>
      <c r="J870" s="33"/>
      <c r="K870" s="33"/>
      <c r="N870" s="33"/>
    </row>
    <row r="871" spans="2:14" ht="16.5" customHeight="1" x14ac:dyDescent="0.25">
      <c r="B871" s="23"/>
      <c r="D871" s="23"/>
      <c r="E871" s="23"/>
      <c r="F871" s="23"/>
      <c r="G871" s="23"/>
      <c r="H871" s="23"/>
      <c r="I871" s="23"/>
      <c r="J871" s="33"/>
      <c r="K871" s="33"/>
      <c r="N871" s="33"/>
    </row>
    <row r="872" spans="2:14" ht="16.5" customHeight="1" x14ac:dyDescent="0.25">
      <c r="B872" s="23"/>
      <c r="D872" s="23"/>
      <c r="E872" s="23"/>
      <c r="F872" s="23"/>
      <c r="G872" s="23"/>
      <c r="H872" s="23"/>
      <c r="I872" s="23"/>
      <c r="J872" s="33"/>
      <c r="K872" s="33"/>
      <c r="N872" s="33"/>
    </row>
    <row r="873" spans="2:14" ht="16.5" customHeight="1" x14ac:dyDescent="0.25">
      <c r="B873" s="23"/>
      <c r="D873" s="23"/>
      <c r="E873" s="23"/>
      <c r="F873" s="23"/>
      <c r="G873" s="23"/>
      <c r="H873" s="23"/>
      <c r="I873" s="23"/>
      <c r="J873" s="33"/>
      <c r="K873" s="33"/>
      <c r="N873" s="33"/>
    </row>
    <row r="874" spans="2:14" ht="16.5" customHeight="1" x14ac:dyDescent="0.25">
      <c r="B874" s="23"/>
      <c r="D874" s="23"/>
      <c r="E874" s="23"/>
      <c r="F874" s="23"/>
      <c r="G874" s="23"/>
      <c r="H874" s="23"/>
      <c r="I874" s="23"/>
      <c r="J874" s="33"/>
      <c r="K874" s="33"/>
      <c r="N874" s="33"/>
    </row>
    <row r="875" spans="2:14" ht="16.5" customHeight="1" x14ac:dyDescent="0.25">
      <c r="B875" s="23"/>
      <c r="D875" s="23"/>
      <c r="E875" s="23"/>
      <c r="F875" s="23"/>
      <c r="G875" s="23"/>
      <c r="H875" s="23"/>
      <c r="I875" s="23"/>
      <c r="J875" s="33"/>
      <c r="K875" s="33"/>
      <c r="N875" s="33"/>
    </row>
    <row r="876" spans="2:14" ht="16.5" customHeight="1" x14ac:dyDescent="0.25">
      <c r="B876" s="23"/>
      <c r="D876" s="23"/>
      <c r="E876" s="23"/>
      <c r="F876" s="23"/>
      <c r="G876" s="23"/>
      <c r="H876" s="23"/>
      <c r="I876" s="23"/>
      <c r="J876" s="33"/>
      <c r="K876" s="33"/>
      <c r="N876" s="33"/>
    </row>
    <row r="877" spans="2:14" ht="16.5" customHeight="1" x14ac:dyDescent="0.25">
      <c r="B877" s="23"/>
      <c r="D877" s="23"/>
      <c r="E877" s="23"/>
      <c r="F877" s="23"/>
      <c r="G877" s="23"/>
      <c r="H877" s="23"/>
      <c r="I877" s="23"/>
      <c r="J877" s="33"/>
      <c r="K877" s="33"/>
      <c r="N877" s="33"/>
    </row>
    <row r="878" spans="2:14" ht="16.5" customHeight="1" x14ac:dyDescent="0.25">
      <c r="B878" s="23"/>
      <c r="D878" s="23"/>
      <c r="E878" s="23"/>
      <c r="F878" s="23"/>
      <c r="G878" s="23"/>
      <c r="H878" s="23"/>
      <c r="I878" s="23"/>
      <c r="J878" s="33"/>
      <c r="K878" s="33"/>
      <c r="N878" s="33"/>
    </row>
    <row r="879" spans="2:14" ht="16.5" customHeight="1" x14ac:dyDescent="0.25">
      <c r="B879" s="23"/>
      <c r="D879" s="23"/>
      <c r="E879" s="23"/>
      <c r="F879" s="23"/>
      <c r="G879" s="23"/>
      <c r="H879" s="23"/>
      <c r="I879" s="23"/>
      <c r="J879" s="33"/>
      <c r="K879" s="33"/>
      <c r="N879" s="33"/>
    </row>
    <row r="880" spans="2:14" ht="16.5" customHeight="1" x14ac:dyDescent="0.25">
      <c r="B880" s="23"/>
      <c r="D880" s="23"/>
      <c r="E880" s="23"/>
      <c r="F880" s="23"/>
      <c r="G880" s="23"/>
      <c r="H880" s="23"/>
      <c r="I880" s="23"/>
      <c r="J880" s="33"/>
      <c r="K880" s="33"/>
      <c r="N880" s="33"/>
    </row>
    <row r="881" spans="2:14" ht="16.5" customHeight="1" x14ac:dyDescent="0.25">
      <c r="B881" s="23"/>
      <c r="D881" s="23"/>
      <c r="E881" s="23"/>
      <c r="F881" s="23"/>
      <c r="G881" s="23"/>
      <c r="H881" s="23"/>
      <c r="I881" s="23"/>
      <c r="J881" s="33"/>
      <c r="K881" s="33"/>
      <c r="N881" s="33"/>
    </row>
    <row r="882" spans="2:14" ht="16.5" customHeight="1" x14ac:dyDescent="0.25">
      <c r="B882" s="23"/>
      <c r="D882" s="23"/>
      <c r="E882" s="23"/>
      <c r="F882" s="23"/>
      <c r="G882" s="23"/>
      <c r="H882" s="23"/>
      <c r="I882" s="23"/>
      <c r="J882" s="33"/>
      <c r="K882" s="33"/>
      <c r="N882" s="33"/>
    </row>
    <row r="883" spans="2:14" ht="16.5" customHeight="1" x14ac:dyDescent="0.25">
      <c r="B883" s="23"/>
      <c r="D883" s="23"/>
      <c r="E883" s="23"/>
      <c r="F883" s="23"/>
      <c r="G883" s="23"/>
      <c r="H883" s="23"/>
      <c r="I883" s="23"/>
      <c r="J883" s="33"/>
      <c r="K883" s="33"/>
      <c r="N883" s="33"/>
    </row>
    <row r="884" spans="2:14" ht="16.5" customHeight="1" x14ac:dyDescent="0.25">
      <c r="B884" s="23"/>
      <c r="D884" s="23"/>
      <c r="E884" s="23"/>
      <c r="F884" s="23"/>
      <c r="G884" s="23"/>
      <c r="H884" s="23"/>
      <c r="I884" s="23"/>
      <c r="J884" s="33"/>
      <c r="K884" s="33"/>
      <c r="N884" s="33"/>
    </row>
    <row r="885" spans="2:14" ht="16.5" customHeight="1" x14ac:dyDescent="0.25">
      <c r="B885" s="23"/>
      <c r="D885" s="23"/>
      <c r="E885" s="23"/>
      <c r="F885" s="23"/>
      <c r="G885" s="23"/>
      <c r="H885" s="23"/>
      <c r="I885" s="23"/>
      <c r="J885" s="33"/>
      <c r="K885" s="33"/>
      <c r="N885" s="33"/>
    </row>
    <row r="886" spans="2:14" ht="16.5" customHeight="1" x14ac:dyDescent="0.25">
      <c r="B886" s="23"/>
      <c r="D886" s="23"/>
      <c r="E886" s="23"/>
      <c r="F886" s="23"/>
      <c r="G886" s="23"/>
      <c r="H886" s="23"/>
      <c r="I886" s="23"/>
      <c r="J886" s="33"/>
      <c r="K886" s="33"/>
      <c r="N886" s="33"/>
    </row>
    <row r="887" spans="2:14" ht="16.5" customHeight="1" x14ac:dyDescent="0.25">
      <c r="B887" s="23"/>
      <c r="D887" s="23"/>
      <c r="E887" s="23"/>
      <c r="F887" s="23"/>
      <c r="G887" s="23"/>
      <c r="H887" s="23"/>
      <c r="I887" s="23"/>
      <c r="J887" s="33"/>
      <c r="K887" s="33"/>
      <c r="N887" s="33"/>
    </row>
    <row r="888" spans="2:14" ht="16.5" customHeight="1" x14ac:dyDescent="0.25">
      <c r="B888" s="23"/>
      <c r="D888" s="23"/>
      <c r="E888" s="23"/>
      <c r="F888" s="23"/>
      <c r="G888" s="23"/>
      <c r="H888" s="23"/>
      <c r="I888" s="23"/>
      <c r="J888" s="33"/>
      <c r="K888" s="33"/>
      <c r="N888" s="33"/>
    </row>
    <row r="889" spans="2:14" ht="16.5" customHeight="1" x14ac:dyDescent="0.25">
      <c r="B889" s="23"/>
      <c r="D889" s="23"/>
      <c r="E889" s="23"/>
      <c r="F889" s="23"/>
      <c r="G889" s="23"/>
      <c r="H889" s="23"/>
      <c r="I889" s="23"/>
      <c r="J889" s="33"/>
      <c r="K889" s="33"/>
      <c r="N889" s="33"/>
    </row>
    <row r="890" spans="2:14" ht="16.5" customHeight="1" x14ac:dyDescent="0.25">
      <c r="B890" s="23"/>
      <c r="D890" s="23"/>
      <c r="E890" s="23"/>
      <c r="F890" s="23"/>
      <c r="G890" s="23"/>
      <c r="H890" s="23"/>
      <c r="I890" s="23"/>
      <c r="J890" s="33"/>
      <c r="K890" s="33"/>
      <c r="N890" s="33"/>
    </row>
    <row r="891" spans="2:14" ht="16.5" customHeight="1" x14ac:dyDescent="0.25">
      <c r="B891" s="23"/>
      <c r="D891" s="23"/>
      <c r="E891" s="23"/>
      <c r="F891" s="23"/>
      <c r="G891" s="23"/>
      <c r="H891" s="23"/>
      <c r="I891" s="23"/>
      <c r="J891" s="33"/>
      <c r="K891" s="33"/>
      <c r="N891" s="33"/>
    </row>
    <row r="892" spans="2:14" ht="16.5" customHeight="1" x14ac:dyDescent="0.25">
      <c r="B892" s="23"/>
      <c r="D892" s="23"/>
      <c r="E892" s="23"/>
      <c r="F892" s="23"/>
      <c r="G892" s="23"/>
      <c r="H892" s="23"/>
      <c r="I892" s="23"/>
      <c r="J892" s="33"/>
      <c r="K892" s="33"/>
      <c r="N892" s="33"/>
    </row>
    <row r="893" spans="2:14" ht="16.5" customHeight="1" x14ac:dyDescent="0.25">
      <c r="B893" s="23"/>
      <c r="D893" s="23"/>
      <c r="E893" s="23"/>
      <c r="F893" s="23"/>
      <c r="G893" s="23"/>
      <c r="H893" s="23"/>
      <c r="I893" s="23"/>
      <c r="J893" s="33"/>
      <c r="K893" s="33"/>
      <c r="N893" s="33"/>
    </row>
    <row r="894" spans="2:14" ht="16.5" customHeight="1" x14ac:dyDescent="0.25">
      <c r="B894" s="23"/>
      <c r="D894" s="23"/>
      <c r="E894" s="23"/>
      <c r="F894" s="23"/>
      <c r="G894" s="23"/>
      <c r="H894" s="23"/>
      <c r="I894" s="23"/>
      <c r="J894" s="33"/>
      <c r="K894" s="33"/>
      <c r="N894" s="33"/>
    </row>
    <row r="895" spans="2:14" ht="16.5" customHeight="1" x14ac:dyDescent="0.25">
      <c r="B895" s="23"/>
      <c r="D895" s="23"/>
      <c r="E895" s="23"/>
      <c r="F895" s="23"/>
      <c r="G895" s="23"/>
      <c r="H895" s="23"/>
      <c r="I895" s="23"/>
      <c r="J895" s="33"/>
      <c r="K895" s="33"/>
      <c r="N895" s="33"/>
    </row>
    <row r="896" spans="2:14" ht="16.5" customHeight="1" x14ac:dyDescent="0.25">
      <c r="B896" s="23"/>
      <c r="D896" s="23"/>
      <c r="E896" s="23"/>
      <c r="F896" s="23"/>
      <c r="G896" s="23"/>
      <c r="H896" s="23"/>
      <c r="I896" s="23"/>
      <c r="J896" s="33"/>
      <c r="K896" s="33"/>
      <c r="N896" s="33"/>
    </row>
    <row r="897" spans="2:14" ht="16.5" customHeight="1" x14ac:dyDescent="0.25">
      <c r="B897" s="23"/>
      <c r="D897" s="23"/>
      <c r="E897" s="23"/>
      <c r="F897" s="23"/>
      <c r="G897" s="23"/>
      <c r="H897" s="23"/>
      <c r="I897" s="23"/>
      <c r="J897" s="33"/>
      <c r="K897" s="33"/>
      <c r="N897" s="33"/>
    </row>
    <row r="898" spans="2:14" ht="16.5" customHeight="1" x14ac:dyDescent="0.25">
      <c r="B898" s="23"/>
      <c r="D898" s="23"/>
      <c r="E898" s="23"/>
      <c r="F898" s="23"/>
      <c r="G898" s="23"/>
      <c r="H898" s="23"/>
      <c r="I898" s="23"/>
      <c r="J898" s="33"/>
      <c r="K898" s="33"/>
      <c r="N898" s="33"/>
    </row>
    <row r="899" spans="2:14" ht="16.5" customHeight="1" x14ac:dyDescent="0.25">
      <c r="B899" s="23"/>
      <c r="D899" s="23"/>
      <c r="E899" s="23"/>
      <c r="F899" s="23"/>
      <c r="G899" s="23"/>
      <c r="H899" s="23"/>
      <c r="I899" s="23"/>
      <c r="J899" s="33"/>
      <c r="K899" s="33"/>
      <c r="N899" s="33"/>
    </row>
    <row r="900" spans="2:14" ht="16.5" customHeight="1" x14ac:dyDescent="0.25">
      <c r="B900" s="23"/>
      <c r="D900" s="23"/>
      <c r="E900" s="23"/>
      <c r="F900" s="23"/>
      <c r="G900" s="23"/>
      <c r="H900" s="23"/>
      <c r="I900" s="23"/>
      <c r="J900" s="33"/>
      <c r="K900" s="33"/>
      <c r="N900" s="33"/>
    </row>
    <row r="901" spans="2:14" ht="16.5" customHeight="1" x14ac:dyDescent="0.25">
      <c r="B901" s="23"/>
      <c r="D901" s="23"/>
      <c r="E901" s="23"/>
      <c r="F901" s="23"/>
      <c r="G901" s="23"/>
      <c r="H901" s="23"/>
      <c r="I901" s="23"/>
      <c r="J901" s="33"/>
      <c r="K901" s="33"/>
      <c r="N901" s="33"/>
    </row>
    <row r="902" spans="2:14" ht="16.5" customHeight="1" x14ac:dyDescent="0.25">
      <c r="B902" s="23"/>
      <c r="D902" s="23"/>
      <c r="E902" s="23"/>
      <c r="F902" s="23"/>
      <c r="G902" s="23"/>
      <c r="H902" s="23"/>
      <c r="I902" s="23"/>
      <c r="J902" s="33"/>
      <c r="K902" s="33"/>
      <c r="N902" s="33"/>
    </row>
    <row r="903" spans="2:14" ht="16.5" customHeight="1" x14ac:dyDescent="0.25">
      <c r="B903" s="23"/>
      <c r="D903" s="23"/>
      <c r="E903" s="23"/>
      <c r="F903" s="23"/>
      <c r="G903" s="23"/>
      <c r="H903" s="23"/>
      <c r="I903" s="23"/>
      <c r="J903" s="33"/>
      <c r="K903" s="33"/>
      <c r="N903" s="33"/>
    </row>
    <row r="904" spans="2:14" ht="16.5" customHeight="1" x14ac:dyDescent="0.25">
      <c r="B904" s="23"/>
      <c r="D904" s="23"/>
      <c r="E904" s="23"/>
      <c r="F904" s="23"/>
      <c r="G904" s="23"/>
      <c r="H904" s="23"/>
      <c r="I904" s="23"/>
      <c r="J904" s="33"/>
      <c r="K904" s="33"/>
      <c r="N904" s="33"/>
    </row>
    <row r="905" spans="2:14" ht="16.5" customHeight="1" x14ac:dyDescent="0.25">
      <c r="B905" s="23"/>
      <c r="D905" s="23"/>
      <c r="E905" s="23"/>
      <c r="F905" s="23"/>
      <c r="G905" s="23"/>
      <c r="H905" s="23"/>
      <c r="I905" s="23"/>
      <c r="J905" s="33"/>
      <c r="K905" s="33"/>
      <c r="N905" s="33"/>
    </row>
    <row r="906" spans="2:14" ht="16.5" customHeight="1" x14ac:dyDescent="0.25">
      <c r="B906" s="23"/>
      <c r="D906" s="23"/>
      <c r="E906" s="23"/>
      <c r="F906" s="23"/>
      <c r="G906" s="23"/>
      <c r="H906" s="23"/>
      <c r="I906" s="23"/>
      <c r="J906" s="33"/>
      <c r="K906" s="33"/>
      <c r="N906" s="33"/>
    </row>
    <row r="907" spans="2:14" ht="16.5" customHeight="1" x14ac:dyDescent="0.25">
      <c r="B907" s="23"/>
      <c r="D907" s="23"/>
      <c r="E907" s="23"/>
      <c r="F907" s="23"/>
      <c r="G907" s="23"/>
      <c r="H907" s="23"/>
      <c r="I907" s="23"/>
      <c r="J907" s="33"/>
      <c r="K907" s="33"/>
      <c r="N907" s="33"/>
    </row>
    <row r="908" spans="2:14" ht="16.5" customHeight="1" x14ac:dyDescent="0.25">
      <c r="B908" s="23"/>
      <c r="D908" s="23"/>
      <c r="E908" s="23"/>
      <c r="F908" s="23"/>
      <c r="G908" s="23"/>
      <c r="H908" s="23"/>
      <c r="I908" s="23"/>
      <c r="J908" s="33"/>
      <c r="K908" s="33"/>
      <c r="N908" s="33"/>
    </row>
    <row r="909" spans="2:14" ht="16.5" customHeight="1" x14ac:dyDescent="0.25">
      <c r="B909" s="23"/>
      <c r="D909" s="23"/>
      <c r="E909" s="23"/>
      <c r="F909" s="23"/>
      <c r="G909" s="23"/>
      <c r="H909" s="23"/>
      <c r="I909" s="23"/>
      <c r="J909" s="33"/>
      <c r="K909" s="33"/>
      <c r="N909" s="33"/>
    </row>
    <row r="910" spans="2:14" ht="16.5" customHeight="1" x14ac:dyDescent="0.25">
      <c r="B910" s="23"/>
      <c r="D910" s="23"/>
      <c r="E910" s="23"/>
      <c r="F910" s="23"/>
      <c r="G910" s="23"/>
      <c r="H910" s="23"/>
      <c r="I910" s="23"/>
      <c r="J910" s="33"/>
      <c r="K910" s="33"/>
      <c r="N910" s="33"/>
    </row>
    <row r="911" spans="2:14" ht="16.5" customHeight="1" x14ac:dyDescent="0.25">
      <c r="B911" s="23"/>
      <c r="D911" s="23"/>
      <c r="E911" s="23"/>
      <c r="F911" s="23"/>
      <c r="G911" s="23"/>
      <c r="H911" s="23"/>
      <c r="I911" s="23"/>
      <c r="J911" s="33"/>
      <c r="K911" s="33"/>
      <c r="N911" s="33"/>
    </row>
    <row r="912" spans="2:14" ht="16.5" customHeight="1" x14ac:dyDescent="0.25">
      <c r="B912" s="23"/>
      <c r="D912" s="23"/>
      <c r="E912" s="23"/>
      <c r="F912" s="23"/>
      <c r="G912" s="23"/>
      <c r="H912" s="23"/>
      <c r="I912" s="23"/>
      <c r="J912" s="33"/>
      <c r="K912" s="33"/>
      <c r="N912" s="33"/>
    </row>
    <row r="913" spans="2:14" ht="16.5" customHeight="1" x14ac:dyDescent="0.25">
      <c r="B913" s="23"/>
      <c r="D913" s="23"/>
      <c r="E913" s="23"/>
      <c r="F913" s="23"/>
      <c r="G913" s="23"/>
      <c r="H913" s="23"/>
      <c r="I913" s="23"/>
      <c r="J913" s="33"/>
      <c r="K913" s="33"/>
      <c r="N913" s="33"/>
    </row>
    <row r="914" spans="2:14" ht="16.5" customHeight="1" x14ac:dyDescent="0.25">
      <c r="B914" s="23"/>
      <c r="D914" s="23"/>
      <c r="E914" s="23"/>
      <c r="F914" s="23"/>
      <c r="G914" s="23"/>
      <c r="H914" s="23"/>
      <c r="I914" s="23"/>
      <c r="J914" s="33"/>
      <c r="K914" s="33"/>
      <c r="N914" s="33"/>
    </row>
    <row r="915" spans="2:14" ht="16.5" customHeight="1" x14ac:dyDescent="0.25">
      <c r="B915" s="23"/>
      <c r="D915" s="23"/>
      <c r="E915" s="23"/>
      <c r="F915" s="23"/>
      <c r="G915" s="23"/>
      <c r="H915" s="23"/>
      <c r="I915" s="23"/>
      <c r="J915" s="33"/>
      <c r="K915" s="33"/>
      <c r="N915" s="33"/>
    </row>
    <row r="916" spans="2:14" ht="16.5" customHeight="1" x14ac:dyDescent="0.25">
      <c r="B916" s="23"/>
      <c r="D916" s="23"/>
      <c r="E916" s="23"/>
      <c r="F916" s="23"/>
      <c r="G916" s="23"/>
      <c r="H916" s="23"/>
      <c r="I916" s="23"/>
      <c r="J916" s="33"/>
      <c r="K916" s="33"/>
      <c r="N916" s="33"/>
    </row>
    <row r="917" spans="2:14" ht="16.5" customHeight="1" x14ac:dyDescent="0.25">
      <c r="B917" s="23"/>
      <c r="D917" s="23"/>
      <c r="E917" s="23"/>
      <c r="F917" s="23"/>
      <c r="G917" s="23"/>
      <c r="H917" s="23"/>
      <c r="I917" s="23"/>
      <c r="J917" s="33"/>
      <c r="K917" s="33"/>
      <c r="N917" s="33"/>
    </row>
    <row r="918" spans="2:14" ht="16.5" customHeight="1" x14ac:dyDescent="0.25">
      <c r="B918" s="23"/>
      <c r="D918" s="23"/>
      <c r="E918" s="23"/>
      <c r="F918" s="23"/>
      <c r="G918" s="23"/>
      <c r="H918" s="23"/>
      <c r="I918" s="23"/>
      <c r="J918" s="33"/>
      <c r="K918" s="33"/>
      <c r="N918" s="33"/>
    </row>
    <row r="919" spans="2:14" ht="16.5" customHeight="1" x14ac:dyDescent="0.25">
      <c r="B919" s="23"/>
      <c r="D919" s="23"/>
      <c r="E919" s="23"/>
      <c r="F919" s="23"/>
      <c r="G919" s="23"/>
      <c r="H919" s="23"/>
      <c r="I919" s="23"/>
      <c r="J919" s="33"/>
      <c r="K919" s="33"/>
      <c r="N919" s="33"/>
    </row>
    <row r="920" spans="2:14" ht="16.5" customHeight="1" x14ac:dyDescent="0.25">
      <c r="B920" s="23"/>
      <c r="D920" s="23"/>
      <c r="E920" s="23"/>
      <c r="F920" s="23"/>
      <c r="G920" s="23"/>
      <c r="H920" s="23"/>
      <c r="I920" s="23"/>
      <c r="J920" s="33"/>
      <c r="K920" s="33"/>
      <c r="N920" s="33"/>
    </row>
    <row r="921" spans="2:14" ht="16.5" customHeight="1" x14ac:dyDescent="0.25">
      <c r="B921" s="23"/>
      <c r="D921" s="23"/>
      <c r="E921" s="23"/>
      <c r="F921" s="23"/>
      <c r="G921" s="23"/>
      <c r="H921" s="23"/>
      <c r="I921" s="23"/>
      <c r="J921" s="33"/>
      <c r="K921" s="33"/>
      <c r="N921" s="33"/>
    </row>
    <row r="922" spans="2:14" ht="16.5" customHeight="1" x14ac:dyDescent="0.25">
      <c r="B922" s="23"/>
      <c r="D922" s="23"/>
      <c r="E922" s="23"/>
      <c r="F922" s="23"/>
      <c r="G922" s="23"/>
      <c r="H922" s="23"/>
      <c r="I922" s="23"/>
      <c r="J922" s="33"/>
      <c r="K922" s="33"/>
      <c r="N922" s="33"/>
    </row>
    <row r="923" spans="2:14" ht="16.5" customHeight="1" x14ac:dyDescent="0.25">
      <c r="B923" s="23"/>
      <c r="D923" s="23"/>
      <c r="E923" s="23"/>
      <c r="F923" s="23"/>
      <c r="G923" s="23"/>
      <c r="H923" s="23"/>
      <c r="I923" s="23"/>
      <c r="J923" s="33"/>
      <c r="K923" s="33"/>
      <c r="N923" s="33"/>
    </row>
    <row r="924" spans="2:14" ht="16.5" customHeight="1" x14ac:dyDescent="0.25">
      <c r="B924" s="23"/>
      <c r="D924" s="23"/>
      <c r="E924" s="23"/>
      <c r="F924" s="23"/>
      <c r="G924" s="23"/>
      <c r="H924" s="23"/>
      <c r="I924" s="23"/>
      <c r="J924" s="33"/>
      <c r="K924" s="33"/>
      <c r="N924" s="33"/>
    </row>
    <row r="925" spans="2:14" ht="16.5" customHeight="1" x14ac:dyDescent="0.25">
      <c r="B925" s="23"/>
      <c r="D925" s="23"/>
      <c r="E925" s="23"/>
      <c r="F925" s="23"/>
      <c r="G925" s="23"/>
      <c r="H925" s="23"/>
      <c r="I925" s="23"/>
      <c r="J925" s="33"/>
      <c r="K925" s="33"/>
      <c r="N925" s="33"/>
    </row>
    <row r="926" spans="2:14" ht="16.5" customHeight="1" x14ac:dyDescent="0.25">
      <c r="B926" s="23"/>
      <c r="D926" s="23"/>
      <c r="E926" s="23"/>
      <c r="F926" s="23"/>
      <c r="G926" s="23"/>
      <c r="H926" s="23"/>
      <c r="I926" s="23"/>
      <c r="J926" s="33"/>
      <c r="K926" s="33"/>
      <c r="N926" s="33"/>
    </row>
    <row r="927" spans="2:14" ht="16.5" customHeight="1" x14ac:dyDescent="0.25">
      <c r="B927" s="23"/>
      <c r="D927" s="23"/>
      <c r="E927" s="23"/>
      <c r="F927" s="23"/>
      <c r="G927" s="23"/>
      <c r="H927" s="23"/>
      <c r="I927" s="23"/>
      <c r="J927" s="33"/>
      <c r="K927" s="33"/>
      <c r="N927" s="33"/>
    </row>
    <row r="928" spans="2:14" ht="16.5" customHeight="1" x14ac:dyDescent="0.25">
      <c r="B928" s="23"/>
      <c r="D928" s="23"/>
      <c r="E928" s="23"/>
      <c r="F928" s="23"/>
      <c r="G928" s="23"/>
      <c r="H928" s="23"/>
      <c r="I928" s="23"/>
      <c r="J928" s="33"/>
      <c r="K928" s="33"/>
      <c r="N928" s="33"/>
    </row>
    <row r="929" spans="2:14" ht="16.5" customHeight="1" x14ac:dyDescent="0.25">
      <c r="B929" s="23"/>
      <c r="D929" s="23"/>
      <c r="E929" s="23"/>
      <c r="F929" s="23"/>
      <c r="G929" s="23"/>
      <c r="H929" s="23"/>
      <c r="I929" s="23"/>
      <c r="J929" s="33"/>
      <c r="K929" s="33"/>
      <c r="N929" s="33"/>
    </row>
    <row r="930" spans="2:14" ht="16.5" customHeight="1" x14ac:dyDescent="0.25">
      <c r="B930" s="23"/>
      <c r="D930" s="23"/>
      <c r="E930" s="23"/>
      <c r="F930" s="23"/>
      <c r="G930" s="23"/>
      <c r="H930" s="23"/>
      <c r="I930" s="23"/>
      <c r="J930" s="33"/>
      <c r="K930" s="33"/>
      <c r="N930" s="33"/>
    </row>
    <row r="931" spans="2:14" ht="16.5" customHeight="1" x14ac:dyDescent="0.25">
      <c r="B931" s="23"/>
      <c r="D931" s="23"/>
      <c r="E931" s="23"/>
      <c r="F931" s="23"/>
      <c r="G931" s="23"/>
      <c r="H931" s="23"/>
      <c r="I931" s="23"/>
      <c r="J931" s="33"/>
      <c r="K931" s="33"/>
      <c r="N931" s="33"/>
    </row>
    <row r="932" spans="2:14" ht="16.5" customHeight="1" x14ac:dyDescent="0.25">
      <c r="B932" s="23"/>
      <c r="D932" s="23"/>
      <c r="E932" s="23"/>
      <c r="F932" s="23"/>
      <c r="G932" s="23"/>
      <c r="H932" s="23"/>
      <c r="I932" s="23"/>
      <c r="J932" s="33"/>
      <c r="K932" s="33"/>
      <c r="N932" s="33"/>
    </row>
    <row r="933" spans="2:14" ht="16.5" customHeight="1" x14ac:dyDescent="0.25">
      <c r="B933" s="23"/>
      <c r="D933" s="23"/>
      <c r="E933" s="23"/>
      <c r="F933" s="23"/>
      <c r="G933" s="23"/>
      <c r="H933" s="23"/>
      <c r="I933" s="23"/>
      <c r="J933" s="33"/>
      <c r="K933" s="33"/>
      <c r="N933" s="33"/>
    </row>
    <row r="934" spans="2:14" ht="16.5" customHeight="1" x14ac:dyDescent="0.25">
      <c r="B934" s="23"/>
      <c r="D934" s="23"/>
      <c r="E934" s="23"/>
      <c r="F934" s="23"/>
      <c r="G934" s="23"/>
      <c r="H934" s="23"/>
      <c r="I934" s="23"/>
      <c r="J934" s="33"/>
      <c r="K934" s="33"/>
      <c r="N934" s="33"/>
    </row>
    <row r="935" spans="2:14" ht="16.5" customHeight="1" x14ac:dyDescent="0.25">
      <c r="B935" s="23"/>
      <c r="D935" s="23"/>
      <c r="E935" s="23"/>
      <c r="F935" s="23"/>
      <c r="G935" s="23"/>
      <c r="H935" s="23"/>
      <c r="I935" s="23"/>
      <c r="J935" s="33"/>
      <c r="K935" s="33"/>
      <c r="N935" s="33"/>
    </row>
    <row r="936" spans="2:14" ht="16.5" customHeight="1" x14ac:dyDescent="0.25">
      <c r="B936" s="23"/>
      <c r="D936" s="23"/>
      <c r="E936" s="23"/>
      <c r="F936" s="23"/>
      <c r="G936" s="23"/>
      <c r="H936" s="23"/>
      <c r="I936" s="23"/>
      <c r="J936" s="33"/>
      <c r="K936" s="33"/>
      <c r="N936" s="33"/>
    </row>
    <row r="937" spans="2:14" ht="16.5" customHeight="1" x14ac:dyDescent="0.25">
      <c r="B937" s="23"/>
      <c r="D937" s="23"/>
      <c r="E937" s="23"/>
      <c r="F937" s="23"/>
      <c r="G937" s="23"/>
      <c r="H937" s="23"/>
      <c r="I937" s="23"/>
      <c r="J937" s="33"/>
      <c r="K937" s="33"/>
      <c r="N937" s="33"/>
    </row>
    <row r="938" spans="2:14" ht="16.5" customHeight="1" x14ac:dyDescent="0.25">
      <c r="B938" s="23"/>
      <c r="D938" s="23"/>
      <c r="E938" s="23"/>
      <c r="F938" s="23"/>
      <c r="G938" s="23"/>
      <c r="H938" s="23"/>
      <c r="I938" s="23"/>
      <c r="J938" s="33"/>
      <c r="K938" s="33"/>
      <c r="N938" s="33"/>
    </row>
    <row r="939" spans="2:14" ht="16.5" customHeight="1" x14ac:dyDescent="0.25">
      <c r="B939" s="23"/>
      <c r="D939" s="23"/>
      <c r="E939" s="23"/>
      <c r="F939" s="23"/>
      <c r="G939" s="23"/>
      <c r="H939" s="23"/>
      <c r="I939" s="23"/>
      <c r="J939" s="33"/>
      <c r="K939" s="33"/>
      <c r="N939" s="33"/>
    </row>
    <row r="940" spans="2:14" ht="16.5" customHeight="1" x14ac:dyDescent="0.25">
      <c r="B940" s="23"/>
      <c r="D940" s="23"/>
      <c r="E940" s="23"/>
      <c r="F940" s="23"/>
      <c r="G940" s="23"/>
      <c r="H940" s="23"/>
      <c r="I940" s="23"/>
      <c r="J940" s="33"/>
      <c r="K940" s="33"/>
      <c r="N940" s="33"/>
    </row>
    <row r="941" spans="2:14" ht="16.5" customHeight="1" x14ac:dyDescent="0.25">
      <c r="B941" s="23"/>
      <c r="D941" s="23"/>
      <c r="E941" s="23"/>
      <c r="F941" s="23"/>
      <c r="G941" s="23"/>
      <c r="H941" s="23"/>
      <c r="I941" s="23"/>
      <c r="J941" s="33"/>
      <c r="K941" s="33"/>
      <c r="N941" s="33"/>
    </row>
    <row r="942" spans="2:14" ht="16.5" customHeight="1" x14ac:dyDescent="0.25">
      <c r="B942" s="23"/>
      <c r="D942" s="23"/>
      <c r="E942" s="23"/>
      <c r="F942" s="23"/>
      <c r="G942" s="23"/>
      <c r="H942" s="23"/>
      <c r="I942" s="23"/>
      <c r="J942" s="33"/>
      <c r="K942" s="33"/>
      <c r="N942" s="33"/>
    </row>
    <row r="943" spans="2:14" ht="16.5" customHeight="1" x14ac:dyDescent="0.25">
      <c r="B943" s="23"/>
      <c r="D943" s="23"/>
      <c r="E943" s="23"/>
      <c r="F943" s="23"/>
      <c r="G943" s="23"/>
      <c r="H943" s="23"/>
      <c r="I943" s="23"/>
      <c r="J943" s="33"/>
      <c r="K943" s="33"/>
      <c r="N943" s="33"/>
    </row>
    <row r="944" spans="2:14" ht="16.5" customHeight="1" x14ac:dyDescent="0.25">
      <c r="B944" s="23"/>
      <c r="D944" s="23"/>
      <c r="E944" s="23"/>
      <c r="F944" s="23"/>
      <c r="G944" s="23"/>
      <c r="H944" s="23"/>
      <c r="I944" s="23"/>
      <c r="J944" s="33"/>
      <c r="K944" s="33"/>
      <c r="N944" s="33"/>
    </row>
    <row r="945" spans="2:14" ht="16.5" customHeight="1" x14ac:dyDescent="0.25">
      <c r="B945" s="23"/>
      <c r="D945" s="23"/>
      <c r="E945" s="23"/>
      <c r="F945" s="23"/>
      <c r="G945" s="23"/>
      <c r="H945" s="23"/>
      <c r="I945" s="23"/>
      <c r="J945" s="33"/>
      <c r="K945" s="33"/>
      <c r="N945" s="33"/>
    </row>
    <row r="946" spans="2:14" ht="16.5" customHeight="1" x14ac:dyDescent="0.25">
      <c r="B946" s="23"/>
      <c r="D946" s="23"/>
      <c r="E946" s="23"/>
      <c r="F946" s="23"/>
      <c r="G946" s="23"/>
      <c r="H946" s="23"/>
      <c r="I946" s="23"/>
      <c r="J946" s="33"/>
      <c r="K946" s="33"/>
      <c r="N946" s="33"/>
    </row>
    <row r="947" spans="2:14" ht="16.5" customHeight="1" x14ac:dyDescent="0.25">
      <c r="B947" s="23"/>
      <c r="D947" s="23"/>
      <c r="E947" s="23"/>
      <c r="F947" s="23"/>
      <c r="G947" s="23"/>
      <c r="H947" s="23"/>
      <c r="I947" s="23"/>
      <c r="J947" s="33"/>
      <c r="K947" s="33"/>
      <c r="N947" s="33"/>
    </row>
    <row r="948" spans="2:14" ht="16.5" customHeight="1" x14ac:dyDescent="0.25">
      <c r="B948" s="23"/>
      <c r="D948" s="23"/>
      <c r="E948" s="23"/>
      <c r="F948" s="23"/>
      <c r="G948" s="23"/>
      <c r="H948" s="23"/>
      <c r="I948" s="23"/>
      <c r="J948" s="33"/>
      <c r="K948" s="33"/>
      <c r="N948" s="33"/>
    </row>
    <row r="949" spans="2:14" ht="16.5" customHeight="1" x14ac:dyDescent="0.25">
      <c r="B949" s="23"/>
      <c r="D949" s="23"/>
      <c r="E949" s="23"/>
      <c r="F949" s="23"/>
      <c r="G949" s="23"/>
      <c r="H949" s="23"/>
      <c r="I949" s="23"/>
      <c r="J949" s="33"/>
      <c r="K949" s="33"/>
      <c r="N949" s="33"/>
    </row>
    <row r="950" spans="2:14" ht="16.5" customHeight="1" x14ac:dyDescent="0.25">
      <c r="B950" s="23"/>
      <c r="D950" s="23"/>
      <c r="E950" s="23"/>
      <c r="F950" s="23"/>
      <c r="G950" s="23"/>
      <c r="H950" s="23"/>
      <c r="I950" s="23"/>
      <c r="J950" s="33"/>
      <c r="K950" s="33"/>
      <c r="N950" s="33"/>
    </row>
    <row r="951" spans="2:14" ht="16.5" customHeight="1" x14ac:dyDescent="0.25">
      <c r="B951" s="23"/>
      <c r="D951" s="23"/>
      <c r="E951" s="23"/>
      <c r="F951" s="23"/>
      <c r="G951" s="23"/>
      <c r="H951" s="23"/>
      <c r="I951" s="23"/>
      <c r="J951" s="33"/>
      <c r="K951" s="33"/>
      <c r="N951" s="33"/>
    </row>
    <row r="952" spans="2:14" ht="16.5" customHeight="1" x14ac:dyDescent="0.25">
      <c r="B952" s="23"/>
      <c r="D952" s="23"/>
      <c r="E952" s="23"/>
      <c r="F952" s="23"/>
      <c r="G952" s="23"/>
      <c r="H952" s="23"/>
      <c r="I952" s="23"/>
      <c r="J952" s="33"/>
      <c r="K952" s="33"/>
      <c r="N952" s="33"/>
    </row>
    <row r="953" spans="2:14" ht="16.5" customHeight="1" x14ac:dyDescent="0.25">
      <c r="B953" s="23"/>
      <c r="D953" s="23"/>
      <c r="E953" s="23"/>
      <c r="F953" s="23"/>
      <c r="G953" s="23"/>
      <c r="H953" s="23"/>
      <c r="I953" s="23"/>
      <c r="J953" s="33"/>
      <c r="K953" s="33"/>
      <c r="N953" s="33"/>
    </row>
    <row r="954" spans="2:14" ht="16.5" customHeight="1" x14ac:dyDescent="0.25">
      <c r="B954" s="23"/>
      <c r="D954" s="23"/>
      <c r="E954" s="23"/>
      <c r="F954" s="23"/>
      <c r="G954" s="23"/>
      <c r="H954" s="23"/>
      <c r="I954" s="23"/>
      <c r="J954" s="33"/>
      <c r="K954" s="33"/>
      <c r="N954" s="33"/>
    </row>
    <row r="955" spans="2:14" ht="16.5" customHeight="1" x14ac:dyDescent="0.25">
      <c r="B955" s="23"/>
      <c r="D955" s="23"/>
      <c r="E955" s="23"/>
      <c r="F955" s="23"/>
      <c r="G955" s="23"/>
      <c r="H955" s="23"/>
      <c r="I955" s="23"/>
      <c r="J955" s="33"/>
      <c r="K955" s="33"/>
      <c r="N955" s="33"/>
    </row>
    <row r="956" spans="2:14" ht="16.5" customHeight="1" x14ac:dyDescent="0.25">
      <c r="B956" s="23"/>
      <c r="D956" s="23"/>
      <c r="E956" s="23"/>
      <c r="F956" s="23"/>
      <c r="G956" s="23"/>
      <c r="H956" s="23"/>
      <c r="I956" s="23"/>
      <c r="J956" s="33"/>
      <c r="K956" s="33"/>
      <c r="N956" s="33"/>
    </row>
    <row r="957" spans="2:14" ht="16.5" customHeight="1" x14ac:dyDescent="0.25">
      <c r="B957" s="23"/>
      <c r="D957" s="23"/>
      <c r="E957" s="23"/>
      <c r="F957" s="23"/>
      <c r="G957" s="23"/>
      <c r="H957" s="23"/>
      <c r="I957" s="23"/>
      <c r="J957" s="33"/>
      <c r="K957" s="33"/>
      <c r="N957" s="33"/>
    </row>
    <row r="958" spans="2:14" ht="16.5" customHeight="1" x14ac:dyDescent="0.25">
      <c r="B958" s="23"/>
      <c r="D958" s="23"/>
      <c r="E958" s="23"/>
      <c r="F958" s="23"/>
      <c r="G958" s="23"/>
      <c r="H958" s="23"/>
      <c r="I958" s="23"/>
      <c r="J958" s="33"/>
      <c r="K958" s="33"/>
      <c r="N958" s="33"/>
    </row>
    <row r="959" spans="2:14" ht="16.5" customHeight="1" x14ac:dyDescent="0.25">
      <c r="B959" s="23"/>
      <c r="D959" s="23"/>
      <c r="E959" s="23"/>
      <c r="F959" s="23"/>
      <c r="G959" s="23"/>
      <c r="H959" s="23"/>
      <c r="I959" s="23"/>
      <c r="J959" s="33"/>
      <c r="K959" s="33"/>
      <c r="N959" s="33"/>
    </row>
    <row r="960" spans="2:14" ht="16.5" customHeight="1" x14ac:dyDescent="0.25">
      <c r="B960" s="23"/>
      <c r="D960" s="23"/>
      <c r="E960" s="23"/>
      <c r="F960" s="23"/>
      <c r="G960" s="23"/>
      <c r="H960" s="23"/>
      <c r="I960" s="23"/>
      <c r="J960" s="33"/>
      <c r="K960" s="33"/>
      <c r="N960" s="33"/>
    </row>
    <row r="961" spans="2:14" ht="16.5" customHeight="1" x14ac:dyDescent="0.25">
      <c r="B961" s="23"/>
      <c r="D961" s="23"/>
      <c r="E961" s="23"/>
      <c r="F961" s="23"/>
      <c r="G961" s="23"/>
      <c r="H961" s="23"/>
      <c r="I961" s="23"/>
      <c r="J961" s="33"/>
      <c r="K961" s="33"/>
      <c r="N961" s="33"/>
    </row>
    <row r="962" spans="2:14" ht="16.5" customHeight="1" x14ac:dyDescent="0.25">
      <c r="B962" s="23"/>
      <c r="D962" s="23"/>
      <c r="E962" s="23"/>
      <c r="F962" s="23"/>
      <c r="G962" s="23"/>
      <c r="H962" s="23"/>
      <c r="I962" s="23"/>
      <c r="J962" s="33"/>
      <c r="K962" s="33"/>
      <c r="N962" s="33"/>
    </row>
    <row r="963" spans="2:14" ht="16.5" customHeight="1" x14ac:dyDescent="0.25">
      <c r="B963" s="23"/>
      <c r="D963" s="23"/>
      <c r="E963" s="23"/>
      <c r="F963" s="23"/>
      <c r="G963" s="23"/>
      <c r="H963" s="23"/>
      <c r="I963" s="23"/>
      <c r="J963" s="33"/>
      <c r="K963" s="33"/>
      <c r="N963" s="33"/>
    </row>
    <row r="964" spans="2:14" ht="16.5" customHeight="1" x14ac:dyDescent="0.25">
      <c r="B964" s="23"/>
      <c r="D964" s="23"/>
      <c r="E964" s="23"/>
      <c r="F964" s="23"/>
      <c r="G964" s="23"/>
      <c r="H964" s="23"/>
      <c r="I964" s="23"/>
      <c r="J964" s="33"/>
      <c r="K964" s="33"/>
      <c r="N964" s="33"/>
    </row>
    <row r="965" spans="2:14" ht="16.5" customHeight="1" x14ac:dyDescent="0.25">
      <c r="B965" s="23"/>
      <c r="D965" s="23"/>
      <c r="E965" s="23"/>
      <c r="F965" s="23"/>
      <c r="G965" s="23"/>
      <c r="H965" s="23"/>
      <c r="I965" s="23"/>
      <c r="J965" s="33"/>
      <c r="K965" s="33"/>
      <c r="N965" s="33"/>
    </row>
    <row r="966" spans="2:14" ht="16.5" customHeight="1" x14ac:dyDescent="0.25">
      <c r="B966" s="23"/>
      <c r="D966" s="23"/>
      <c r="E966" s="23"/>
      <c r="F966" s="23"/>
      <c r="G966" s="23"/>
      <c r="H966" s="23"/>
      <c r="I966" s="23"/>
      <c r="J966" s="33"/>
      <c r="K966" s="33"/>
      <c r="N966" s="33"/>
    </row>
    <row r="967" spans="2:14" ht="16.5" customHeight="1" x14ac:dyDescent="0.25">
      <c r="B967" s="23"/>
      <c r="D967" s="23"/>
      <c r="E967" s="23"/>
      <c r="F967" s="23"/>
      <c r="G967" s="23"/>
      <c r="H967" s="23"/>
      <c r="I967" s="23"/>
      <c r="J967" s="33"/>
      <c r="K967" s="33"/>
      <c r="N967" s="33"/>
    </row>
    <row r="968" spans="2:14" ht="16.5" customHeight="1" x14ac:dyDescent="0.25">
      <c r="B968" s="23"/>
      <c r="D968" s="23"/>
      <c r="E968" s="23"/>
      <c r="F968" s="23"/>
      <c r="G968" s="23"/>
      <c r="H968" s="23"/>
      <c r="I968" s="23"/>
      <c r="J968" s="33"/>
      <c r="K968" s="33"/>
      <c r="N968" s="33"/>
    </row>
    <row r="969" spans="2:14" ht="16.5" customHeight="1" x14ac:dyDescent="0.25">
      <c r="B969" s="23"/>
      <c r="D969" s="23"/>
      <c r="E969" s="23"/>
      <c r="F969" s="23"/>
      <c r="G969" s="23"/>
      <c r="H969" s="23"/>
      <c r="I969" s="23"/>
      <c r="J969" s="33"/>
      <c r="K969" s="33"/>
      <c r="N969" s="33"/>
    </row>
    <row r="970" spans="2:14" ht="16.5" customHeight="1" x14ac:dyDescent="0.25">
      <c r="B970" s="23"/>
      <c r="D970" s="23"/>
      <c r="E970" s="23"/>
      <c r="F970" s="23"/>
      <c r="G970" s="23"/>
      <c r="H970" s="23"/>
      <c r="I970" s="23"/>
      <c r="J970" s="33"/>
      <c r="K970" s="33"/>
      <c r="N970" s="33"/>
    </row>
    <row r="971" spans="2:14" ht="16.5" customHeight="1" x14ac:dyDescent="0.25">
      <c r="B971" s="23"/>
      <c r="D971" s="23"/>
      <c r="E971" s="23"/>
      <c r="F971" s="23"/>
      <c r="G971" s="23"/>
      <c r="H971" s="23"/>
      <c r="I971" s="23"/>
      <c r="J971" s="33"/>
      <c r="K971" s="33"/>
      <c r="N971" s="33"/>
    </row>
    <row r="972" spans="2:14" ht="16.5" customHeight="1" x14ac:dyDescent="0.25">
      <c r="B972" s="23"/>
      <c r="D972" s="23"/>
      <c r="E972" s="23"/>
      <c r="F972" s="23"/>
      <c r="G972" s="23"/>
      <c r="H972" s="23"/>
      <c r="I972" s="23"/>
      <c r="J972" s="33"/>
      <c r="K972" s="33"/>
      <c r="N972" s="33"/>
    </row>
    <row r="973" spans="2:14" ht="16.5" customHeight="1" x14ac:dyDescent="0.25">
      <c r="B973" s="23"/>
      <c r="D973" s="23"/>
      <c r="E973" s="23"/>
      <c r="F973" s="23"/>
      <c r="G973" s="23"/>
      <c r="H973" s="23"/>
      <c r="I973" s="23"/>
      <c r="J973" s="33"/>
      <c r="K973" s="33"/>
      <c r="N973" s="33"/>
    </row>
    <row r="974" spans="2:14" ht="16.5" customHeight="1" x14ac:dyDescent="0.25">
      <c r="B974" s="23"/>
      <c r="D974" s="23"/>
      <c r="E974" s="23"/>
      <c r="F974" s="23"/>
      <c r="G974" s="23"/>
      <c r="H974" s="23"/>
      <c r="I974" s="23"/>
      <c r="J974" s="33"/>
      <c r="K974" s="33"/>
      <c r="N974" s="33"/>
    </row>
    <row r="975" spans="2:14" ht="16.5" customHeight="1" x14ac:dyDescent="0.25">
      <c r="B975" s="23"/>
      <c r="D975" s="23"/>
      <c r="E975" s="23"/>
      <c r="F975" s="23"/>
      <c r="G975" s="23"/>
      <c r="H975" s="23"/>
      <c r="I975" s="23"/>
      <c r="J975" s="33"/>
      <c r="K975" s="33"/>
      <c r="N975" s="33"/>
    </row>
    <row r="976" spans="2:14" ht="16.5" customHeight="1" x14ac:dyDescent="0.25">
      <c r="B976" s="23"/>
      <c r="D976" s="23"/>
      <c r="E976" s="23"/>
      <c r="F976" s="23"/>
      <c r="G976" s="23"/>
      <c r="H976" s="23"/>
      <c r="I976" s="23"/>
      <c r="J976" s="33"/>
      <c r="K976" s="33"/>
      <c r="N976" s="33"/>
    </row>
    <row r="977" spans="2:14" ht="16.5" customHeight="1" x14ac:dyDescent="0.25">
      <c r="B977" s="23"/>
      <c r="D977" s="23"/>
      <c r="E977" s="23"/>
      <c r="F977" s="23"/>
      <c r="G977" s="23"/>
      <c r="H977" s="23"/>
      <c r="I977" s="23"/>
      <c r="J977" s="33"/>
      <c r="K977" s="33"/>
      <c r="N977" s="33"/>
    </row>
    <row r="978" spans="2:14" ht="16.5" customHeight="1" x14ac:dyDescent="0.25">
      <c r="B978" s="23"/>
      <c r="D978" s="23"/>
      <c r="E978" s="23"/>
      <c r="F978" s="23"/>
      <c r="G978" s="23"/>
      <c r="H978" s="23"/>
      <c r="I978" s="23"/>
      <c r="J978" s="33"/>
      <c r="K978" s="33"/>
      <c r="N978" s="33"/>
    </row>
    <row r="979" spans="2:14" ht="16.5" customHeight="1" x14ac:dyDescent="0.25">
      <c r="B979" s="23"/>
      <c r="D979" s="23"/>
      <c r="E979" s="23"/>
      <c r="F979" s="23"/>
      <c r="G979" s="23"/>
      <c r="H979" s="23"/>
      <c r="I979" s="23"/>
      <c r="J979" s="33"/>
      <c r="K979" s="33"/>
      <c r="N979" s="33"/>
    </row>
    <row r="980" spans="2:14" ht="16.5" customHeight="1" x14ac:dyDescent="0.25">
      <c r="B980" s="23"/>
      <c r="D980" s="23"/>
      <c r="E980" s="23"/>
      <c r="F980" s="23"/>
      <c r="G980" s="23"/>
      <c r="H980" s="23"/>
      <c r="I980" s="23"/>
      <c r="J980" s="33"/>
      <c r="K980" s="33"/>
      <c r="N980" s="33"/>
    </row>
    <row r="981" spans="2:14" ht="16.5" customHeight="1" x14ac:dyDescent="0.25">
      <c r="B981" s="23"/>
      <c r="D981" s="23"/>
      <c r="E981" s="23"/>
      <c r="F981" s="23"/>
      <c r="G981" s="23"/>
      <c r="H981" s="23"/>
      <c r="I981" s="23"/>
      <c r="J981" s="33"/>
      <c r="K981" s="33"/>
      <c r="N981" s="33"/>
    </row>
    <row r="982" spans="2:14" ht="16.5" customHeight="1" x14ac:dyDescent="0.25">
      <c r="B982" s="23"/>
      <c r="D982" s="23"/>
      <c r="E982" s="23"/>
      <c r="F982" s="23"/>
      <c r="G982" s="23"/>
      <c r="H982" s="23"/>
      <c r="I982" s="23"/>
      <c r="J982" s="33"/>
      <c r="K982" s="33"/>
      <c r="N982" s="33"/>
    </row>
    <row r="983" spans="2:14" ht="16.5" customHeight="1" x14ac:dyDescent="0.25">
      <c r="B983" s="23"/>
      <c r="D983" s="23"/>
      <c r="E983" s="23"/>
      <c r="F983" s="23"/>
      <c r="G983" s="23"/>
      <c r="H983" s="23"/>
      <c r="I983" s="23"/>
      <c r="J983" s="33"/>
      <c r="K983" s="33"/>
      <c r="N983" s="33"/>
    </row>
    <row r="984" spans="2:14" ht="16.5" customHeight="1" x14ac:dyDescent="0.25">
      <c r="B984" s="23"/>
      <c r="D984" s="23"/>
      <c r="E984" s="23"/>
      <c r="F984" s="23"/>
      <c r="G984" s="23"/>
      <c r="H984" s="23"/>
      <c r="I984" s="23"/>
      <c r="J984" s="33"/>
      <c r="K984" s="33"/>
      <c r="N984" s="33"/>
    </row>
    <row r="985" spans="2:14" ht="16.5" customHeight="1" x14ac:dyDescent="0.25">
      <c r="B985" s="23"/>
      <c r="D985" s="23"/>
      <c r="E985" s="23"/>
      <c r="F985" s="23"/>
      <c r="G985" s="23"/>
      <c r="H985" s="23"/>
      <c r="I985" s="23"/>
      <c r="J985" s="33"/>
      <c r="K985" s="33"/>
      <c r="N985" s="33"/>
    </row>
    <row r="986" spans="2:14" ht="16.5" customHeight="1" x14ac:dyDescent="0.25">
      <c r="B986" s="23"/>
      <c r="D986" s="23"/>
      <c r="E986" s="23"/>
      <c r="F986" s="23"/>
      <c r="G986" s="23"/>
      <c r="H986" s="23"/>
      <c r="I986" s="23"/>
      <c r="J986" s="33"/>
      <c r="K986" s="33"/>
      <c r="N986" s="33"/>
    </row>
    <row r="987" spans="2:14" ht="16.5" customHeight="1" x14ac:dyDescent="0.25">
      <c r="B987" s="23"/>
      <c r="D987" s="23"/>
      <c r="E987" s="23"/>
      <c r="F987" s="23"/>
      <c r="G987" s="23"/>
      <c r="H987" s="23"/>
      <c r="I987" s="23"/>
      <c r="J987" s="33"/>
      <c r="K987" s="33"/>
      <c r="N987" s="33"/>
    </row>
    <row r="988" spans="2:14" ht="16.5" customHeight="1" x14ac:dyDescent="0.25">
      <c r="B988" s="23"/>
      <c r="D988" s="23"/>
      <c r="E988" s="23"/>
      <c r="F988" s="23"/>
      <c r="G988" s="23"/>
      <c r="H988" s="23"/>
      <c r="I988" s="23"/>
      <c r="J988" s="33"/>
      <c r="K988" s="33"/>
      <c r="N988" s="33"/>
    </row>
    <row r="989" spans="2:14" ht="16.5" customHeight="1" x14ac:dyDescent="0.25">
      <c r="B989" s="23"/>
      <c r="D989" s="23"/>
      <c r="E989" s="23"/>
      <c r="F989" s="23"/>
      <c r="G989" s="23"/>
      <c r="H989" s="23"/>
      <c r="I989" s="23"/>
      <c r="J989" s="33"/>
      <c r="K989" s="33"/>
      <c r="N989" s="33"/>
    </row>
    <row r="990" spans="2:14" ht="16.5" customHeight="1" x14ac:dyDescent="0.25">
      <c r="B990" s="23"/>
      <c r="D990" s="23"/>
      <c r="E990" s="23"/>
      <c r="F990" s="23"/>
      <c r="G990" s="23"/>
      <c r="H990" s="23"/>
      <c r="I990" s="23"/>
      <c r="J990" s="33"/>
      <c r="K990" s="33"/>
      <c r="N990" s="33"/>
    </row>
    <row r="991" spans="2:14" ht="16.5" customHeight="1" x14ac:dyDescent="0.25">
      <c r="B991" s="23"/>
      <c r="D991" s="23"/>
      <c r="E991" s="23"/>
      <c r="F991" s="23"/>
      <c r="G991" s="23"/>
      <c r="H991" s="23"/>
      <c r="I991" s="23"/>
      <c r="J991" s="33"/>
      <c r="K991" s="33"/>
      <c r="N991" s="33"/>
    </row>
    <row r="992" spans="2:14" ht="16.5" customHeight="1" x14ac:dyDescent="0.25">
      <c r="B992" s="23"/>
      <c r="D992" s="23"/>
      <c r="E992" s="23"/>
      <c r="F992" s="23"/>
      <c r="G992" s="23"/>
      <c r="H992" s="23"/>
      <c r="I992" s="23"/>
      <c r="J992" s="33"/>
      <c r="K992" s="33"/>
      <c r="N992" s="33"/>
    </row>
    <row r="993" spans="2:14" ht="16.5" customHeight="1" x14ac:dyDescent="0.25">
      <c r="B993" s="23"/>
      <c r="D993" s="23"/>
      <c r="E993" s="23"/>
      <c r="F993" s="23"/>
      <c r="G993" s="23"/>
      <c r="H993" s="23"/>
      <c r="I993" s="23"/>
      <c r="J993" s="33"/>
      <c r="K993" s="33"/>
      <c r="N993" s="33"/>
    </row>
    <row r="994" spans="2:14" ht="16.5" customHeight="1" x14ac:dyDescent="0.25">
      <c r="B994" s="23"/>
      <c r="D994" s="23"/>
      <c r="E994" s="23"/>
      <c r="F994" s="23"/>
      <c r="G994" s="23"/>
      <c r="H994" s="23"/>
      <c r="I994" s="23"/>
      <c r="J994" s="33"/>
      <c r="K994" s="33"/>
      <c r="N994" s="33"/>
    </row>
    <row r="995" spans="2:14" ht="16.5" customHeight="1" x14ac:dyDescent="0.25">
      <c r="B995" s="23"/>
      <c r="D995" s="23"/>
      <c r="E995" s="23"/>
      <c r="F995" s="23"/>
      <c r="G995" s="23"/>
      <c r="H995" s="23"/>
      <c r="I995" s="23"/>
      <c r="J995" s="33"/>
      <c r="K995" s="33"/>
      <c r="N995" s="33"/>
    </row>
    <row r="996" spans="2:14" ht="16.5" customHeight="1" x14ac:dyDescent="0.25">
      <c r="B996" s="23"/>
      <c r="D996" s="23"/>
      <c r="E996" s="23"/>
      <c r="F996" s="23"/>
      <c r="G996" s="23"/>
      <c r="H996" s="23"/>
      <c r="I996" s="23"/>
      <c r="J996" s="33"/>
      <c r="K996" s="33"/>
      <c r="N996" s="33"/>
    </row>
    <row r="997" spans="2:14" ht="16.5" customHeight="1" x14ac:dyDescent="0.25">
      <c r="B997" s="23"/>
      <c r="D997" s="23"/>
      <c r="E997" s="23"/>
      <c r="F997" s="23"/>
      <c r="G997" s="23"/>
      <c r="H997" s="23"/>
      <c r="I997" s="23"/>
      <c r="J997" s="33"/>
      <c r="K997" s="33"/>
      <c r="N997" s="33"/>
    </row>
    <row r="998" spans="2:14" ht="16.5" customHeight="1" x14ac:dyDescent="0.25">
      <c r="B998" s="23"/>
      <c r="D998" s="23"/>
      <c r="E998" s="23"/>
      <c r="F998" s="23"/>
      <c r="G998" s="23"/>
      <c r="H998" s="23"/>
      <c r="I998" s="23"/>
      <c r="J998" s="33"/>
      <c r="K998" s="33"/>
      <c r="N998" s="33"/>
    </row>
    <row r="999" spans="2:14" ht="16.5" customHeight="1" x14ac:dyDescent="0.25">
      <c r="B999" s="23"/>
      <c r="D999" s="23"/>
      <c r="E999" s="23"/>
      <c r="F999" s="23"/>
      <c r="G999" s="23"/>
      <c r="H999" s="23"/>
      <c r="I999" s="23"/>
      <c r="J999" s="33"/>
      <c r="K999" s="33"/>
      <c r="N999" s="33"/>
    </row>
    <row r="1000" spans="2:14" ht="16.5" customHeight="1" x14ac:dyDescent="0.25">
      <c r="B1000" s="23"/>
      <c r="D1000" s="23"/>
      <c r="E1000" s="23"/>
      <c r="F1000" s="23"/>
      <c r="G1000" s="23"/>
      <c r="H1000" s="23"/>
      <c r="I1000" s="23"/>
      <c r="J1000" s="33"/>
      <c r="K1000" s="33"/>
      <c r="N1000" s="33"/>
    </row>
    <row r="1001" spans="2:14" ht="16.5" customHeight="1" x14ac:dyDescent="0.25">
      <c r="B1001" s="23"/>
      <c r="D1001" s="23"/>
      <c r="E1001" s="23"/>
      <c r="F1001" s="23"/>
      <c r="G1001" s="23"/>
      <c r="H1001" s="23"/>
      <c r="I1001" s="23"/>
      <c r="J1001" s="33"/>
      <c r="K1001" s="33"/>
      <c r="N1001" s="33"/>
    </row>
    <row r="1002" spans="2:14" ht="16.5" customHeight="1" x14ac:dyDescent="0.25">
      <c r="B1002" s="23"/>
      <c r="D1002" s="23"/>
      <c r="E1002" s="23"/>
      <c r="F1002" s="23"/>
      <c r="G1002" s="23"/>
      <c r="H1002" s="23"/>
      <c r="I1002" s="23"/>
      <c r="J1002" s="33"/>
      <c r="K1002" s="33"/>
      <c r="N1002" s="33"/>
    </row>
    <row r="1003" spans="2:14" ht="16.5" customHeight="1" x14ac:dyDescent="0.25">
      <c r="B1003" s="23"/>
      <c r="D1003" s="23"/>
      <c r="E1003" s="23"/>
      <c r="F1003" s="23"/>
      <c r="G1003" s="23"/>
      <c r="H1003" s="23"/>
      <c r="I1003" s="23"/>
      <c r="J1003" s="33"/>
      <c r="K1003" s="33"/>
      <c r="N1003" s="33"/>
    </row>
    <row r="1004" spans="2:14" ht="16.5" customHeight="1" x14ac:dyDescent="0.25">
      <c r="B1004" s="23"/>
      <c r="D1004" s="23"/>
      <c r="E1004" s="23"/>
      <c r="F1004" s="23"/>
      <c r="G1004" s="23"/>
      <c r="H1004" s="23"/>
      <c r="I1004" s="23"/>
      <c r="J1004" s="33"/>
      <c r="K1004" s="33"/>
      <c r="N1004" s="33"/>
    </row>
    <row r="1005" spans="2:14" ht="16.5" customHeight="1" x14ac:dyDescent="0.25">
      <c r="B1005" s="23"/>
      <c r="D1005" s="23"/>
      <c r="E1005" s="23"/>
      <c r="F1005" s="23"/>
      <c r="G1005" s="23"/>
      <c r="H1005" s="23"/>
      <c r="I1005" s="23"/>
      <c r="J1005" s="33"/>
      <c r="K1005" s="33"/>
      <c r="N1005" s="33"/>
    </row>
    <row r="1006" spans="2:14" ht="16.5" customHeight="1" x14ac:dyDescent="0.25">
      <c r="B1006" s="23"/>
      <c r="D1006" s="23"/>
      <c r="E1006" s="23"/>
      <c r="F1006" s="23"/>
      <c r="G1006" s="23"/>
      <c r="H1006" s="23"/>
      <c r="I1006" s="23"/>
      <c r="J1006" s="33"/>
      <c r="K1006" s="33"/>
      <c r="N1006" s="33"/>
    </row>
    <row r="1007" spans="2:14" ht="16.5" customHeight="1" x14ac:dyDescent="0.25">
      <c r="B1007" s="23"/>
      <c r="D1007" s="23"/>
      <c r="E1007" s="23"/>
      <c r="F1007" s="23"/>
      <c r="G1007" s="23"/>
      <c r="H1007" s="23"/>
      <c r="I1007" s="23"/>
      <c r="J1007" s="33"/>
      <c r="K1007" s="33"/>
      <c r="N1007" s="33"/>
    </row>
    <row r="1008" spans="2:14" ht="16.5" customHeight="1" x14ac:dyDescent="0.25">
      <c r="B1008" s="23"/>
      <c r="D1008" s="23"/>
      <c r="E1008" s="23"/>
      <c r="F1008" s="23"/>
      <c r="G1008" s="23"/>
      <c r="H1008" s="23"/>
      <c r="I1008" s="23"/>
      <c r="J1008" s="33"/>
      <c r="K1008" s="33"/>
      <c r="N1008" s="33"/>
    </row>
    <row r="1009" spans="2:14" ht="16.5" customHeight="1" x14ac:dyDescent="0.25">
      <c r="B1009" s="23"/>
      <c r="D1009" s="23"/>
      <c r="E1009" s="23"/>
      <c r="F1009" s="23"/>
      <c r="G1009" s="23"/>
      <c r="H1009" s="23"/>
      <c r="I1009" s="23"/>
      <c r="J1009" s="33"/>
      <c r="K1009" s="33"/>
      <c r="N1009" s="33"/>
    </row>
    <row r="1010" spans="2:14" ht="16.5" customHeight="1" x14ac:dyDescent="0.25">
      <c r="B1010" s="23"/>
      <c r="D1010" s="23"/>
      <c r="E1010" s="23"/>
      <c r="F1010" s="23"/>
      <c r="G1010" s="23"/>
      <c r="H1010" s="23"/>
      <c r="I1010" s="23"/>
      <c r="J1010" s="33"/>
      <c r="K1010" s="33"/>
      <c r="N1010" s="33"/>
    </row>
    <row r="1011" spans="2:14" ht="16.5" customHeight="1" x14ac:dyDescent="0.25">
      <c r="B1011" s="23"/>
      <c r="D1011" s="23"/>
      <c r="E1011" s="23"/>
      <c r="F1011" s="23"/>
      <c r="G1011" s="23"/>
      <c r="H1011" s="23"/>
      <c r="I1011" s="23"/>
      <c r="J1011" s="33"/>
      <c r="K1011" s="33"/>
      <c r="N1011" s="33"/>
    </row>
    <row r="1012" spans="2:14" ht="16.5" customHeight="1" x14ac:dyDescent="0.25">
      <c r="B1012" s="23"/>
      <c r="D1012" s="23"/>
      <c r="E1012" s="23"/>
      <c r="F1012" s="23"/>
      <c r="G1012" s="23"/>
      <c r="H1012" s="23"/>
      <c r="I1012" s="23"/>
      <c r="J1012" s="33"/>
      <c r="K1012" s="33"/>
      <c r="N1012" s="33"/>
    </row>
    <row r="1013" spans="2:14" ht="16.5" customHeight="1" x14ac:dyDescent="0.25">
      <c r="B1013" s="23"/>
      <c r="D1013" s="23"/>
      <c r="E1013" s="23"/>
      <c r="F1013" s="23"/>
      <c r="G1013" s="23"/>
      <c r="H1013" s="23"/>
      <c r="I1013" s="23"/>
      <c r="J1013" s="33"/>
      <c r="K1013" s="33"/>
      <c r="N1013" s="33"/>
    </row>
    <row r="1014" spans="2:14" ht="16.5" customHeight="1" x14ac:dyDescent="0.25">
      <c r="B1014" s="23"/>
      <c r="D1014" s="23"/>
      <c r="E1014" s="23"/>
      <c r="F1014" s="23"/>
      <c r="G1014" s="23"/>
      <c r="H1014" s="23"/>
      <c r="I1014" s="23"/>
      <c r="J1014" s="33"/>
      <c r="K1014" s="33"/>
      <c r="N1014" s="33"/>
    </row>
    <row r="1015" spans="2:14" ht="16.5" customHeight="1" x14ac:dyDescent="0.25">
      <c r="B1015" s="23"/>
      <c r="D1015" s="23"/>
      <c r="E1015" s="23"/>
      <c r="F1015" s="23"/>
      <c r="G1015" s="23"/>
      <c r="H1015" s="23"/>
      <c r="I1015" s="23"/>
      <c r="J1015" s="33"/>
      <c r="K1015" s="33"/>
      <c r="N1015" s="33"/>
    </row>
    <row r="1016" spans="2:14" ht="16.5" customHeight="1" x14ac:dyDescent="0.25">
      <c r="B1016" s="23"/>
      <c r="D1016" s="23"/>
      <c r="E1016" s="23"/>
      <c r="F1016" s="23"/>
      <c r="G1016" s="23"/>
      <c r="H1016" s="23"/>
      <c r="I1016" s="23"/>
      <c r="J1016" s="33"/>
      <c r="K1016" s="33"/>
      <c r="N1016" s="33"/>
    </row>
    <row r="1017" spans="2:14" ht="16.5" customHeight="1" x14ac:dyDescent="0.25">
      <c r="B1017" s="23"/>
      <c r="D1017" s="23"/>
      <c r="E1017" s="23"/>
      <c r="F1017" s="23"/>
      <c r="G1017" s="23"/>
      <c r="H1017" s="23"/>
      <c r="I1017" s="23"/>
      <c r="J1017" s="33"/>
      <c r="K1017" s="33"/>
      <c r="N1017" s="33"/>
    </row>
    <row r="1018" spans="2:14" ht="16.5" customHeight="1" x14ac:dyDescent="0.25">
      <c r="B1018" s="23"/>
      <c r="D1018" s="23"/>
      <c r="E1018" s="23"/>
      <c r="F1018" s="23"/>
      <c r="G1018" s="23"/>
      <c r="H1018" s="23"/>
      <c r="I1018" s="23"/>
      <c r="J1018" s="33"/>
      <c r="K1018" s="33"/>
      <c r="N1018" s="33"/>
    </row>
    <row r="1019" spans="2:14" ht="16.5" customHeight="1" x14ac:dyDescent="0.25">
      <c r="B1019" s="23"/>
      <c r="D1019" s="23"/>
      <c r="E1019" s="23"/>
      <c r="F1019" s="23"/>
      <c r="G1019" s="23"/>
      <c r="H1019" s="23"/>
      <c r="I1019" s="23"/>
      <c r="J1019" s="33"/>
      <c r="K1019" s="33"/>
      <c r="N1019" s="33"/>
    </row>
    <row r="1020" spans="2:14" ht="16.5" customHeight="1" x14ac:dyDescent="0.25">
      <c r="B1020" s="23"/>
      <c r="D1020" s="23"/>
      <c r="E1020" s="23"/>
      <c r="F1020" s="23"/>
      <c r="G1020" s="23"/>
      <c r="H1020" s="23"/>
      <c r="I1020" s="23"/>
      <c r="J1020" s="33"/>
      <c r="K1020" s="33"/>
      <c r="N1020" s="33"/>
    </row>
    <row r="1021" spans="2:14" ht="16.5" customHeight="1" x14ac:dyDescent="0.25">
      <c r="B1021" s="23"/>
      <c r="D1021" s="23"/>
      <c r="E1021" s="23"/>
      <c r="F1021" s="23"/>
      <c r="G1021" s="23"/>
      <c r="H1021" s="23"/>
      <c r="I1021" s="23"/>
      <c r="J1021" s="33"/>
      <c r="K1021" s="33"/>
      <c r="N1021" s="33"/>
    </row>
    <row r="1022" spans="2:14" ht="16.5" customHeight="1" x14ac:dyDescent="0.25">
      <c r="B1022" s="23"/>
      <c r="D1022" s="23"/>
      <c r="E1022" s="23"/>
      <c r="F1022" s="23"/>
      <c r="G1022" s="23"/>
      <c r="H1022" s="23"/>
      <c r="I1022" s="23"/>
      <c r="J1022" s="33"/>
      <c r="K1022" s="33"/>
      <c r="N1022" s="33"/>
    </row>
    <row r="1023" spans="2:14" ht="16.5" customHeight="1" x14ac:dyDescent="0.25">
      <c r="B1023" s="23"/>
      <c r="D1023" s="23"/>
      <c r="E1023" s="23"/>
      <c r="F1023" s="23"/>
      <c r="G1023" s="23"/>
      <c r="H1023" s="23"/>
      <c r="I1023" s="23"/>
      <c r="J1023" s="33"/>
      <c r="K1023" s="33"/>
      <c r="N1023" s="33"/>
    </row>
    <row r="1024" spans="2:14" ht="16.5" customHeight="1" x14ac:dyDescent="0.25">
      <c r="B1024" s="23"/>
      <c r="D1024" s="23"/>
      <c r="E1024" s="23"/>
      <c r="F1024" s="23"/>
      <c r="G1024" s="23"/>
      <c r="H1024" s="23"/>
      <c r="I1024" s="23"/>
      <c r="J1024" s="33"/>
      <c r="K1024" s="33"/>
      <c r="N1024" s="33"/>
    </row>
    <row r="1025" spans="2:14" ht="16.5" customHeight="1" x14ac:dyDescent="0.25">
      <c r="B1025" s="23"/>
      <c r="D1025" s="23"/>
      <c r="E1025" s="23"/>
      <c r="F1025" s="23"/>
      <c r="G1025" s="23"/>
      <c r="H1025" s="23"/>
      <c r="I1025" s="23"/>
      <c r="J1025" s="33"/>
      <c r="K1025" s="33"/>
      <c r="N1025" s="33"/>
    </row>
    <row r="1026" spans="2:14" ht="16.5" customHeight="1" x14ac:dyDescent="0.25">
      <c r="B1026" s="23"/>
      <c r="D1026" s="23"/>
      <c r="E1026" s="23"/>
      <c r="F1026" s="23"/>
      <c r="G1026" s="23"/>
      <c r="H1026" s="23"/>
      <c r="I1026" s="23"/>
      <c r="J1026" s="33"/>
      <c r="K1026" s="33"/>
      <c r="N1026" s="33"/>
    </row>
    <row r="1027" spans="2:14" ht="16.5" customHeight="1" x14ac:dyDescent="0.25">
      <c r="B1027" s="23"/>
      <c r="D1027" s="23"/>
      <c r="E1027" s="23"/>
      <c r="F1027" s="23"/>
      <c r="G1027" s="23"/>
      <c r="H1027" s="23"/>
      <c r="I1027" s="23"/>
      <c r="J1027" s="33"/>
      <c r="K1027" s="33"/>
      <c r="N1027" s="33"/>
    </row>
    <row r="1028" spans="2:14" ht="16.5" customHeight="1" x14ac:dyDescent="0.25">
      <c r="B1028" s="23"/>
      <c r="D1028" s="23"/>
      <c r="E1028" s="23"/>
      <c r="F1028" s="23"/>
      <c r="G1028" s="23"/>
      <c r="H1028" s="23"/>
      <c r="I1028" s="23"/>
      <c r="J1028" s="33"/>
      <c r="K1028" s="33"/>
      <c r="N1028" s="33"/>
    </row>
    <row r="1029" spans="2:14" ht="16.5" customHeight="1" x14ac:dyDescent="0.25">
      <c r="B1029" s="23"/>
      <c r="D1029" s="23"/>
      <c r="E1029" s="23"/>
      <c r="F1029" s="23"/>
      <c r="G1029" s="23"/>
      <c r="H1029" s="23"/>
      <c r="I1029" s="23"/>
      <c r="J1029" s="33"/>
      <c r="K1029" s="33"/>
      <c r="N1029" s="33"/>
    </row>
    <row r="1030" spans="2:14" ht="16.5" customHeight="1" x14ac:dyDescent="0.25">
      <c r="B1030" s="23"/>
      <c r="D1030" s="23"/>
      <c r="E1030" s="23"/>
      <c r="F1030" s="23"/>
      <c r="G1030" s="23"/>
      <c r="H1030" s="23"/>
      <c r="I1030" s="23"/>
      <c r="J1030" s="33"/>
      <c r="K1030" s="33"/>
      <c r="N1030" s="33"/>
    </row>
    <row r="1031" spans="2:14" ht="16.5" customHeight="1" x14ac:dyDescent="0.25">
      <c r="B1031" s="23"/>
      <c r="D1031" s="23"/>
      <c r="E1031" s="23"/>
      <c r="F1031" s="23"/>
      <c r="G1031" s="23"/>
      <c r="H1031" s="23"/>
      <c r="I1031" s="23"/>
      <c r="J1031" s="33"/>
      <c r="K1031" s="33"/>
      <c r="N1031" s="33"/>
    </row>
    <row r="1032" spans="2:14" ht="16.5" customHeight="1" x14ac:dyDescent="0.25">
      <c r="B1032" s="23"/>
      <c r="D1032" s="23"/>
      <c r="E1032" s="23"/>
      <c r="F1032" s="23"/>
      <c r="G1032" s="23"/>
      <c r="H1032" s="23"/>
      <c r="I1032" s="23"/>
      <c r="J1032" s="33"/>
      <c r="K1032" s="33"/>
      <c r="N1032" s="33"/>
    </row>
    <row r="1033" spans="2:14" ht="16.5" customHeight="1" x14ac:dyDescent="0.25">
      <c r="B1033" s="23"/>
      <c r="D1033" s="23"/>
      <c r="E1033" s="23"/>
      <c r="F1033" s="23"/>
      <c r="G1033" s="23"/>
      <c r="H1033" s="23"/>
      <c r="I1033" s="23"/>
      <c r="J1033" s="33"/>
      <c r="K1033" s="33"/>
      <c r="N1033" s="33"/>
    </row>
    <row r="1034" spans="2:14" ht="16.5" customHeight="1" x14ac:dyDescent="0.25">
      <c r="B1034" s="23"/>
      <c r="D1034" s="23"/>
      <c r="E1034" s="23"/>
      <c r="F1034" s="23"/>
      <c r="G1034" s="23"/>
      <c r="H1034" s="23"/>
      <c r="I1034" s="23"/>
      <c r="J1034" s="33"/>
      <c r="K1034" s="33"/>
      <c r="N1034" s="33"/>
    </row>
    <row r="1035" spans="2:14" ht="16.5" customHeight="1" x14ac:dyDescent="0.25">
      <c r="B1035" s="23"/>
      <c r="D1035" s="23"/>
      <c r="E1035" s="23"/>
      <c r="F1035" s="23"/>
      <c r="G1035" s="23"/>
      <c r="H1035" s="23"/>
      <c r="I1035" s="23"/>
      <c r="J1035" s="33"/>
      <c r="K1035" s="33"/>
      <c r="N1035" s="33"/>
    </row>
    <row r="1036" spans="2:14" ht="16.5" customHeight="1" x14ac:dyDescent="0.25">
      <c r="B1036" s="23"/>
      <c r="D1036" s="23"/>
      <c r="E1036" s="23"/>
      <c r="F1036" s="23"/>
      <c r="G1036" s="23"/>
      <c r="H1036" s="23"/>
      <c r="I1036" s="23"/>
      <c r="J1036" s="33"/>
      <c r="K1036" s="33"/>
      <c r="N1036" s="33"/>
    </row>
    <row r="1037" spans="2:14" ht="16.5" customHeight="1" x14ac:dyDescent="0.25">
      <c r="B1037" s="23"/>
      <c r="D1037" s="23"/>
      <c r="E1037" s="23"/>
      <c r="F1037" s="23"/>
      <c r="G1037" s="23"/>
      <c r="H1037" s="23"/>
      <c r="I1037" s="23"/>
      <c r="J1037" s="33"/>
      <c r="K1037" s="33"/>
      <c r="N1037" s="33"/>
    </row>
    <row r="1038" spans="2:14" ht="16.5" customHeight="1" x14ac:dyDescent="0.25">
      <c r="B1038" s="23"/>
      <c r="D1038" s="23"/>
      <c r="E1038" s="23"/>
      <c r="F1038" s="23"/>
      <c r="G1038" s="23"/>
      <c r="H1038" s="23"/>
      <c r="I1038" s="23"/>
      <c r="J1038" s="33"/>
      <c r="K1038" s="33"/>
      <c r="N1038" s="33"/>
    </row>
    <row r="1039" spans="2:14" ht="16.5" customHeight="1" x14ac:dyDescent="0.25">
      <c r="B1039" s="23"/>
      <c r="D1039" s="23"/>
      <c r="E1039" s="23"/>
      <c r="F1039" s="23"/>
      <c r="G1039" s="23"/>
      <c r="H1039" s="23"/>
      <c r="I1039" s="23"/>
      <c r="J1039" s="33"/>
      <c r="K1039" s="33"/>
      <c r="N1039" s="33"/>
    </row>
    <row r="1040" spans="2:14" ht="16.5" customHeight="1" x14ac:dyDescent="0.25">
      <c r="B1040" s="23"/>
      <c r="D1040" s="23"/>
      <c r="E1040" s="23"/>
      <c r="F1040" s="23"/>
      <c r="G1040" s="23"/>
      <c r="H1040" s="23"/>
      <c r="I1040" s="23"/>
      <c r="J1040" s="33"/>
      <c r="K1040" s="33"/>
      <c r="N1040" s="33"/>
    </row>
    <row r="1041" spans="2:14" ht="16.5" customHeight="1" x14ac:dyDescent="0.25">
      <c r="B1041" s="23"/>
      <c r="D1041" s="23"/>
      <c r="E1041" s="23"/>
      <c r="F1041" s="23"/>
      <c r="G1041" s="23"/>
      <c r="H1041" s="23"/>
      <c r="I1041" s="23"/>
      <c r="J1041" s="33"/>
      <c r="K1041" s="33"/>
      <c r="N1041" s="33"/>
    </row>
    <row r="1042" spans="2:14" ht="16.5" customHeight="1" x14ac:dyDescent="0.25">
      <c r="B1042" s="23"/>
      <c r="D1042" s="23"/>
      <c r="E1042" s="23"/>
      <c r="F1042" s="23"/>
      <c r="G1042" s="23"/>
      <c r="H1042" s="23"/>
      <c r="I1042" s="23"/>
      <c r="J1042" s="33"/>
      <c r="K1042" s="33"/>
      <c r="N1042" s="33"/>
    </row>
    <row r="1043" spans="2:14" ht="16.5" customHeight="1" x14ac:dyDescent="0.25">
      <c r="B1043" s="23"/>
      <c r="D1043" s="23"/>
      <c r="E1043" s="23"/>
      <c r="F1043" s="23"/>
      <c r="G1043" s="23"/>
      <c r="H1043" s="23"/>
      <c r="I1043" s="23"/>
      <c r="J1043" s="33"/>
      <c r="K1043" s="33"/>
      <c r="N1043" s="33"/>
    </row>
    <row r="1044" spans="2:14" ht="16.5" customHeight="1" x14ac:dyDescent="0.25">
      <c r="B1044" s="23"/>
      <c r="D1044" s="23"/>
      <c r="E1044" s="23"/>
      <c r="F1044" s="23"/>
      <c r="G1044" s="23"/>
      <c r="H1044" s="23"/>
      <c r="I1044" s="23"/>
      <c r="J1044" s="33"/>
      <c r="K1044" s="33"/>
      <c r="N1044" s="33"/>
    </row>
    <row r="1045" spans="2:14" ht="16.5" customHeight="1" x14ac:dyDescent="0.25">
      <c r="B1045" s="23"/>
      <c r="D1045" s="23"/>
      <c r="E1045" s="23"/>
      <c r="F1045" s="23"/>
      <c r="G1045" s="23"/>
      <c r="H1045" s="23"/>
      <c r="I1045" s="23"/>
      <c r="J1045" s="33"/>
      <c r="K1045" s="33"/>
      <c r="N1045" s="33"/>
    </row>
    <row r="1046" spans="2:14" ht="16.5" customHeight="1" x14ac:dyDescent="0.25">
      <c r="B1046" s="23"/>
      <c r="D1046" s="23"/>
      <c r="E1046" s="23"/>
      <c r="F1046" s="23"/>
      <c r="G1046" s="23"/>
      <c r="H1046" s="23"/>
      <c r="I1046" s="23"/>
      <c r="J1046" s="33"/>
      <c r="K1046" s="33"/>
      <c r="N1046" s="33"/>
    </row>
    <row r="1047" spans="2:14" ht="16.5" customHeight="1" x14ac:dyDescent="0.25">
      <c r="B1047" s="23"/>
      <c r="D1047" s="23"/>
      <c r="E1047" s="23"/>
      <c r="F1047" s="23"/>
      <c r="G1047" s="23"/>
      <c r="H1047" s="23"/>
      <c r="I1047" s="23"/>
      <c r="J1047" s="33"/>
      <c r="K1047" s="33"/>
      <c r="N1047" s="33"/>
    </row>
    <row r="1048" spans="2:14" ht="16.5" customHeight="1" x14ac:dyDescent="0.25">
      <c r="B1048" s="23"/>
      <c r="D1048" s="23"/>
      <c r="E1048" s="23"/>
      <c r="F1048" s="23"/>
      <c r="G1048" s="23"/>
      <c r="H1048" s="23"/>
      <c r="I1048" s="23"/>
      <c r="J1048" s="33"/>
      <c r="K1048" s="33"/>
      <c r="N1048" s="33"/>
    </row>
    <row r="1049" spans="2:14" ht="16.5" customHeight="1" x14ac:dyDescent="0.25">
      <c r="B1049" s="23"/>
      <c r="D1049" s="23"/>
      <c r="E1049" s="23"/>
      <c r="F1049" s="23"/>
      <c r="G1049" s="23"/>
      <c r="H1049" s="23"/>
      <c r="I1049" s="23"/>
      <c r="J1049" s="33"/>
      <c r="K1049" s="33"/>
      <c r="N1049" s="33"/>
    </row>
    <row r="1050" spans="2:14" ht="16.5" customHeight="1" x14ac:dyDescent="0.25">
      <c r="B1050" s="23"/>
      <c r="D1050" s="23"/>
      <c r="E1050" s="23"/>
      <c r="F1050" s="23"/>
      <c r="G1050" s="23"/>
      <c r="H1050" s="23"/>
      <c r="I1050" s="23"/>
      <c r="J1050" s="33"/>
      <c r="K1050" s="33"/>
      <c r="N1050" s="33"/>
    </row>
    <row r="1051" spans="2:14" ht="16.5" customHeight="1" x14ac:dyDescent="0.25">
      <c r="B1051" s="23"/>
      <c r="D1051" s="23"/>
      <c r="E1051" s="23"/>
      <c r="F1051" s="23"/>
      <c r="G1051" s="23"/>
      <c r="H1051" s="23"/>
      <c r="I1051" s="23"/>
      <c r="J1051" s="33"/>
      <c r="K1051" s="33"/>
      <c r="N1051" s="33"/>
    </row>
    <row r="1052" spans="2:14" ht="16.5" customHeight="1" x14ac:dyDescent="0.25">
      <c r="B1052" s="23"/>
      <c r="D1052" s="23"/>
      <c r="E1052" s="23"/>
      <c r="F1052" s="23"/>
      <c r="G1052" s="23"/>
      <c r="H1052" s="23"/>
      <c r="I1052" s="23"/>
      <c r="J1052" s="33"/>
      <c r="K1052" s="33"/>
      <c r="N1052" s="33"/>
    </row>
    <row r="1053" spans="2:14" ht="16.5" customHeight="1" x14ac:dyDescent="0.25">
      <c r="B1053" s="23"/>
      <c r="D1053" s="23"/>
      <c r="E1053" s="23"/>
      <c r="F1053" s="23"/>
      <c r="G1053" s="23"/>
      <c r="H1053" s="23"/>
      <c r="I1053" s="23"/>
      <c r="J1053" s="33"/>
      <c r="K1053" s="33"/>
      <c r="N1053" s="33"/>
    </row>
    <row r="1054" spans="2:14" ht="16.5" customHeight="1" x14ac:dyDescent="0.25">
      <c r="B1054" s="23"/>
      <c r="D1054" s="23"/>
      <c r="E1054" s="23"/>
      <c r="F1054" s="23"/>
      <c r="G1054" s="23"/>
      <c r="H1054" s="23"/>
      <c r="I1054" s="23"/>
      <c r="J1054" s="33"/>
      <c r="K1054" s="33"/>
      <c r="N1054" s="33"/>
    </row>
    <row r="1055" spans="2:14" ht="16.5" customHeight="1" x14ac:dyDescent="0.25">
      <c r="B1055" s="23"/>
      <c r="D1055" s="23"/>
      <c r="E1055" s="23"/>
      <c r="F1055" s="23"/>
      <c r="G1055" s="23"/>
      <c r="H1055" s="23"/>
      <c r="I1055" s="23"/>
      <c r="J1055" s="33"/>
      <c r="K1055" s="33"/>
      <c r="N1055" s="33"/>
    </row>
    <row r="1056" spans="2:14" ht="16.5" customHeight="1" x14ac:dyDescent="0.25">
      <c r="B1056" s="23"/>
      <c r="D1056" s="23"/>
      <c r="E1056" s="23"/>
      <c r="F1056" s="23"/>
      <c r="G1056" s="23"/>
      <c r="H1056" s="23"/>
      <c r="I1056" s="23"/>
      <c r="J1056" s="33"/>
      <c r="K1056" s="33"/>
      <c r="N1056" s="33"/>
    </row>
    <row r="1057" spans="2:14" ht="16.5" customHeight="1" x14ac:dyDescent="0.25">
      <c r="B1057" s="23"/>
      <c r="D1057" s="23"/>
      <c r="E1057" s="23"/>
      <c r="F1057" s="23"/>
      <c r="G1057" s="23"/>
      <c r="H1057" s="23"/>
      <c r="I1057" s="23"/>
      <c r="J1057" s="33"/>
      <c r="K1057" s="33"/>
      <c r="N1057" s="33"/>
    </row>
    <row r="1058" spans="2:14" ht="16.5" customHeight="1" x14ac:dyDescent="0.25">
      <c r="B1058" s="23"/>
      <c r="D1058" s="23"/>
      <c r="E1058" s="23"/>
      <c r="F1058" s="23"/>
      <c r="G1058" s="23"/>
      <c r="H1058" s="23"/>
      <c r="I1058" s="23"/>
      <c r="J1058" s="33"/>
      <c r="K1058" s="33"/>
      <c r="N1058" s="33"/>
    </row>
    <row r="1059" spans="2:14" ht="16.5" customHeight="1" x14ac:dyDescent="0.25">
      <c r="B1059" s="23"/>
      <c r="D1059" s="23"/>
      <c r="E1059" s="23"/>
      <c r="F1059" s="23"/>
      <c r="G1059" s="23"/>
      <c r="H1059" s="23"/>
      <c r="I1059" s="23"/>
      <c r="J1059" s="33"/>
      <c r="K1059" s="33"/>
      <c r="N1059" s="33"/>
    </row>
    <row r="1060" spans="2:14" ht="16.5" customHeight="1" x14ac:dyDescent="0.25">
      <c r="B1060" s="23"/>
      <c r="D1060" s="23"/>
      <c r="E1060" s="23"/>
      <c r="F1060" s="23"/>
      <c r="G1060" s="23"/>
      <c r="H1060" s="23"/>
      <c r="I1060" s="23"/>
      <c r="J1060" s="33"/>
      <c r="K1060" s="33"/>
      <c r="N1060" s="33"/>
    </row>
    <row r="1061" spans="2:14" ht="16.5" customHeight="1" x14ac:dyDescent="0.25">
      <c r="B1061" s="23"/>
      <c r="D1061" s="23"/>
      <c r="E1061" s="23"/>
      <c r="F1061" s="23"/>
      <c r="G1061" s="23"/>
      <c r="H1061" s="23"/>
      <c r="I1061" s="23"/>
      <c r="J1061" s="33"/>
      <c r="K1061" s="33"/>
      <c r="N1061" s="33"/>
    </row>
    <row r="1062" spans="2:14" ht="16.5" customHeight="1" x14ac:dyDescent="0.25">
      <c r="B1062" s="23"/>
      <c r="D1062" s="23"/>
      <c r="E1062" s="23"/>
      <c r="F1062" s="23"/>
      <c r="G1062" s="23"/>
      <c r="H1062" s="23"/>
      <c r="I1062" s="23"/>
      <c r="J1062" s="33"/>
      <c r="K1062" s="33"/>
      <c r="N1062" s="33"/>
    </row>
    <row r="1063" spans="2:14" ht="16.5" customHeight="1" x14ac:dyDescent="0.25">
      <c r="B1063" s="23"/>
      <c r="D1063" s="23"/>
      <c r="E1063" s="23"/>
      <c r="F1063" s="23"/>
      <c r="G1063" s="23"/>
      <c r="H1063" s="23"/>
      <c r="I1063" s="23"/>
      <c r="J1063" s="33"/>
      <c r="K1063" s="33"/>
      <c r="N1063" s="33"/>
    </row>
    <row r="1064" spans="2:14" ht="16.5" customHeight="1" x14ac:dyDescent="0.25">
      <c r="B1064" s="23"/>
      <c r="D1064" s="23"/>
      <c r="E1064" s="23"/>
      <c r="F1064" s="23"/>
      <c r="G1064" s="23"/>
      <c r="H1064" s="23"/>
      <c r="I1064" s="23"/>
      <c r="J1064" s="33"/>
      <c r="K1064" s="33"/>
      <c r="N1064" s="33"/>
    </row>
    <row r="1065" spans="2:14" ht="16.5" customHeight="1" x14ac:dyDescent="0.25">
      <c r="B1065" s="23"/>
      <c r="D1065" s="23"/>
      <c r="E1065" s="23"/>
      <c r="F1065" s="23"/>
      <c r="G1065" s="23"/>
      <c r="H1065" s="23"/>
      <c r="I1065" s="23"/>
      <c r="J1065" s="33"/>
      <c r="K1065" s="33"/>
      <c r="N1065" s="33"/>
    </row>
    <row r="1066" spans="2:14" ht="16.5" customHeight="1" x14ac:dyDescent="0.25">
      <c r="B1066" s="23"/>
      <c r="D1066" s="23"/>
      <c r="E1066" s="23"/>
      <c r="F1066" s="23"/>
      <c r="G1066" s="23"/>
      <c r="H1066" s="23"/>
      <c r="I1066" s="23"/>
      <c r="J1066" s="33"/>
      <c r="K1066" s="33"/>
      <c r="N1066" s="33"/>
    </row>
    <row r="1067" spans="2:14" ht="16.5" customHeight="1" x14ac:dyDescent="0.25">
      <c r="B1067" s="23"/>
      <c r="D1067" s="23"/>
      <c r="E1067" s="23"/>
      <c r="F1067" s="23"/>
      <c r="G1067" s="23"/>
      <c r="H1067" s="23"/>
      <c r="I1067" s="23"/>
      <c r="J1067" s="33"/>
      <c r="K1067" s="33"/>
      <c r="N1067" s="33"/>
    </row>
    <row r="1068" spans="2:14" ht="16.5" customHeight="1" x14ac:dyDescent="0.25">
      <c r="B1068" s="23"/>
      <c r="D1068" s="23"/>
      <c r="E1068" s="23"/>
      <c r="F1068" s="23"/>
      <c r="G1068" s="23"/>
      <c r="H1068" s="23"/>
      <c r="I1068" s="23"/>
      <c r="J1068" s="33"/>
      <c r="K1068" s="33"/>
      <c r="N1068" s="33"/>
    </row>
    <row r="1069" spans="2:14" ht="16.5" customHeight="1" x14ac:dyDescent="0.25">
      <c r="B1069" s="23"/>
      <c r="D1069" s="23"/>
      <c r="E1069" s="23"/>
      <c r="F1069" s="23"/>
      <c r="G1069" s="23"/>
      <c r="H1069" s="23"/>
      <c r="I1069" s="23"/>
      <c r="J1069" s="33"/>
      <c r="K1069" s="33"/>
      <c r="N1069" s="33"/>
    </row>
    <row r="1070" spans="2:14" ht="16.5" customHeight="1" x14ac:dyDescent="0.25">
      <c r="B1070" s="23"/>
      <c r="D1070" s="23"/>
      <c r="E1070" s="23"/>
      <c r="F1070" s="23"/>
      <c r="G1070" s="23"/>
      <c r="H1070" s="23"/>
      <c r="I1070" s="23"/>
      <c r="J1070" s="33"/>
      <c r="K1070" s="33"/>
      <c r="N1070" s="33"/>
    </row>
    <row r="1071" spans="2:14" ht="16.5" customHeight="1" x14ac:dyDescent="0.25">
      <c r="B1071" s="23"/>
      <c r="D1071" s="23"/>
      <c r="E1071" s="23"/>
      <c r="F1071" s="23"/>
      <c r="G1071" s="23"/>
      <c r="H1071" s="23"/>
      <c r="I1071" s="23"/>
      <c r="J1071" s="33"/>
      <c r="K1071" s="33"/>
      <c r="N1071" s="33"/>
    </row>
    <row r="1072" spans="2:14" ht="16.5" customHeight="1" x14ac:dyDescent="0.25">
      <c r="B1072" s="23"/>
      <c r="D1072" s="23"/>
      <c r="E1072" s="23"/>
      <c r="F1072" s="23"/>
      <c r="G1072" s="23"/>
      <c r="H1072" s="23"/>
      <c r="I1072" s="23"/>
      <c r="J1072" s="33"/>
      <c r="K1072" s="33"/>
      <c r="N1072" s="33"/>
    </row>
    <row r="1073" spans="2:14" ht="16.5" customHeight="1" x14ac:dyDescent="0.25">
      <c r="B1073" s="23"/>
      <c r="D1073" s="23"/>
      <c r="E1073" s="23"/>
      <c r="F1073" s="23"/>
      <c r="G1073" s="23"/>
      <c r="H1073" s="23"/>
      <c r="I1073" s="23"/>
      <c r="J1073" s="33"/>
      <c r="K1073" s="33"/>
      <c r="N1073" s="33"/>
    </row>
    <row r="1074" spans="2:14" ht="16.5" customHeight="1" x14ac:dyDescent="0.25">
      <c r="B1074" s="23"/>
      <c r="D1074" s="23"/>
      <c r="E1074" s="23"/>
      <c r="F1074" s="23"/>
      <c r="G1074" s="23"/>
      <c r="H1074" s="23"/>
      <c r="I1074" s="23"/>
      <c r="J1074" s="33"/>
      <c r="K1074" s="33"/>
      <c r="N1074" s="33"/>
    </row>
    <row r="1075" spans="2:14" ht="16.5" customHeight="1" x14ac:dyDescent="0.25">
      <c r="B1075" s="23"/>
      <c r="D1075" s="23"/>
      <c r="E1075" s="23"/>
      <c r="F1075" s="23"/>
      <c r="G1075" s="23"/>
      <c r="H1075" s="23"/>
      <c r="I1075" s="23"/>
      <c r="J1075" s="33"/>
      <c r="K1075" s="33"/>
      <c r="N1075" s="33"/>
    </row>
    <row r="1076" spans="2:14" ht="16.5" customHeight="1" x14ac:dyDescent="0.25">
      <c r="B1076" s="23"/>
      <c r="D1076" s="23"/>
      <c r="E1076" s="23"/>
      <c r="F1076" s="23"/>
      <c r="G1076" s="23"/>
      <c r="H1076" s="23"/>
      <c r="I1076" s="23"/>
      <c r="J1076" s="33"/>
      <c r="K1076" s="33"/>
      <c r="N1076" s="33"/>
    </row>
    <row r="1077" spans="2:14" ht="16.5" customHeight="1" x14ac:dyDescent="0.25">
      <c r="B1077" s="23"/>
      <c r="D1077" s="23"/>
      <c r="E1077" s="23"/>
      <c r="F1077" s="23"/>
      <c r="G1077" s="23"/>
      <c r="H1077" s="23"/>
      <c r="I1077" s="23"/>
      <c r="J1077" s="33"/>
      <c r="K1077" s="33"/>
      <c r="N1077" s="33"/>
    </row>
    <row r="1078" spans="2:14" ht="16.5" customHeight="1" x14ac:dyDescent="0.25">
      <c r="B1078" s="23"/>
      <c r="D1078" s="23"/>
      <c r="E1078" s="23"/>
      <c r="F1078" s="23"/>
      <c r="G1078" s="23"/>
      <c r="H1078" s="23"/>
      <c r="I1078" s="23"/>
      <c r="J1078" s="33"/>
      <c r="K1078" s="33"/>
      <c r="N1078" s="33"/>
    </row>
    <row r="1079" spans="2:14" ht="16.5" customHeight="1" x14ac:dyDescent="0.25">
      <c r="B1079" s="23"/>
      <c r="D1079" s="23"/>
      <c r="E1079" s="23"/>
      <c r="F1079" s="23"/>
      <c r="G1079" s="23"/>
      <c r="H1079" s="23"/>
      <c r="I1079" s="23"/>
      <c r="J1079" s="33"/>
      <c r="K1079" s="33"/>
      <c r="N1079" s="33"/>
    </row>
    <row r="1080" spans="2:14" ht="16.5" customHeight="1" x14ac:dyDescent="0.25">
      <c r="B1080" s="23"/>
      <c r="D1080" s="23"/>
      <c r="E1080" s="23"/>
      <c r="F1080" s="23"/>
      <c r="G1080" s="23"/>
      <c r="H1080" s="23"/>
      <c r="I1080" s="23"/>
      <c r="J1080" s="33"/>
      <c r="K1080" s="33"/>
      <c r="N1080" s="33"/>
    </row>
    <row r="1081" spans="2:14" ht="16.5" customHeight="1" x14ac:dyDescent="0.25">
      <c r="B1081" s="23"/>
      <c r="D1081" s="23"/>
      <c r="E1081" s="23"/>
      <c r="F1081" s="23"/>
      <c r="G1081" s="23"/>
      <c r="H1081" s="23"/>
      <c r="I1081" s="23"/>
      <c r="J1081" s="33"/>
      <c r="K1081" s="33"/>
      <c r="N1081" s="33"/>
    </row>
    <row r="1082" spans="2:14" ht="16.5" customHeight="1" x14ac:dyDescent="0.25">
      <c r="B1082" s="23"/>
      <c r="D1082" s="23"/>
      <c r="E1082" s="23"/>
      <c r="F1082" s="23"/>
      <c r="G1082" s="23"/>
      <c r="H1082" s="23"/>
      <c r="I1082" s="23"/>
      <c r="J1082" s="33"/>
      <c r="K1082" s="33"/>
      <c r="N1082" s="33"/>
    </row>
    <row r="1083" spans="2:14" ht="16.5" customHeight="1" x14ac:dyDescent="0.25">
      <c r="B1083" s="23"/>
      <c r="D1083" s="23"/>
      <c r="E1083" s="23"/>
      <c r="F1083" s="23"/>
      <c r="G1083" s="23"/>
      <c r="H1083" s="23"/>
      <c r="I1083" s="23"/>
      <c r="J1083" s="33"/>
      <c r="K1083" s="33"/>
      <c r="N1083" s="33"/>
    </row>
    <row r="1084" spans="2:14" ht="16.5" customHeight="1" x14ac:dyDescent="0.25">
      <c r="B1084" s="23"/>
      <c r="D1084" s="23"/>
      <c r="E1084" s="23"/>
      <c r="F1084" s="23"/>
      <c r="G1084" s="23"/>
      <c r="H1084" s="23"/>
      <c r="I1084" s="23"/>
      <c r="J1084" s="33"/>
      <c r="K1084" s="33"/>
      <c r="N1084" s="33"/>
    </row>
    <row r="1085" spans="2:14" ht="16.5" customHeight="1" x14ac:dyDescent="0.25">
      <c r="B1085" s="23"/>
      <c r="D1085" s="23"/>
      <c r="E1085" s="23"/>
      <c r="F1085" s="23"/>
      <c r="G1085" s="23"/>
      <c r="H1085" s="23"/>
      <c r="I1085" s="23"/>
      <c r="J1085" s="33"/>
      <c r="K1085" s="33"/>
      <c r="N1085" s="33"/>
    </row>
    <row r="1086" spans="2:14" ht="16.5" customHeight="1" x14ac:dyDescent="0.25">
      <c r="B1086" s="23"/>
      <c r="D1086" s="23"/>
      <c r="E1086" s="23"/>
      <c r="F1086" s="23"/>
      <c r="G1086" s="23"/>
      <c r="H1086" s="23"/>
      <c r="I1086" s="23"/>
      <c r="J1086" s="33"/>
      <c r="K1086" s="33"/>
      <c r="N1086" s="33"/>
    </row>
    <row r="1087" spans="2:14" ht="16.5" customHeight="1" x14ac:dyDescent="0.25">
      <c r="B1087" s="23"/>
      <c r="D1087" s="23"/>
      <c r="E1087" s="23"/>
      <c r="F1087" s="23"/>
      <c r="G1087" s="23"/>
      <c r="H1087" s="23"/>
      <c r="I1087" s="23"/>
      <c r="J1087" s="33"/>
      <c r="K1087" s="33"/>
      <c r="N1087" s="33"/>
    </row>
    <row r="1088" spans="2:14" ht="16.5" customHeight="1" x14ac:dyDescent="0.25">
      <c r="B1088" s="23"/>
      <c r="D1088" s="23"/>
      <c r="E1088" s="23"/>
      <c r="F1088" s="23"/>
      <c r="G1088" s="23"/>
      <c r="H1088" s="23"/>
      <c r="I1088" s="23"/>
      <c r="J1088" s="33"/>
      <c r="K1088" s="33"/>
      <c r="N1088" s="33"/>
    </row>
    <row r="1089" spans="2:14" ht="16.5" customHeight="1" x14ac:dyDescent="0.25">
      <c r="B1089" s="23"/>
      <c r="D1089" s="23"/>
      <c r="E1089" s="23"/>
      <c r="F1089" s="23"/>
      <c r="G1089" s="23"/>
      <c r="H1089" s="23"/>
      <c r="I1089" s="23"/>
      <c r="J1089" s="33"/>
      <c r="K1089" s="33"/>
      <c r="N1089" s="33"/>
    </row>
    <row r="1090" spans="2:14" ht="16.5" customHeight="1" x14ac:dyDescent="0.25">
      <c r="B1090" s="23"/>
      <c r="D1090" s="23"/>
      <c r="E1090" s="23"/>
      <c r="F1090" s="23"/>
      <c r="G1090" s="23"/>
      <c r="H1090" s="23"/>
      <c r="I1090" s="23"/>
      <c r="J1090" s="33"/>
      <c r="K1090" s="33"/>
      <c r="N1090" s="33"/>
    </row>
    <row r="1091" spans="2:14" ht="16.5" customHeight="1" x14ac:dyDescent="0.25">
      <c r="B1091" s="23"/>
      <c r="D1091" s="23"/>
      <c r="E1091" s="23"/>
      <c r="F1091" s="23"/>
      <c r="G1091" s="23"/>
      <c r="H1091" s="23"/>
      <c r="I1091" s="23"/>
      <c r="J1091" s="33"/>
      <c r="K1091" s="33"/>
      <c r="N1091" s="33"/>
    </row>
    <row r="1092" spans="2:14" ht="16.5" customHeight="1" x14ac:dyDescent="0.25">
      <c r="B1092" s="23"/>
      <c r="D1092" s="23"/>
      <c r="E1092" s="23"/>
      <c r="F1092" s="23"/>
      <c r="G1092" s="23"/>
      <c r="H1092" s="23"/>
      <c r="I1092" s="23"/>
      <c r="J1092" s="33"/>
      <c r="K1092" s="33"/>
      <c r="N1092" s="33"/>
    </row>
    <row r="1093" spans="2:14" ht="16.5" customHeight="1" x14ac:dyDescent="0.25">
      <c r="B1093" s="23"/>
      <c r="D1093" s="23"/>
      <c r="E1093" s="23"/>
      <c r="F1093" s="23"/>
      <c r="G1093" s="23"/>
      <c r="H1093" s="23"/>
      <c r="I1093" s="23"/>
      <c r="J1093" s="33"/>
      <c r="K1093" s="33"/>
      <c r="N1093" s="33"/>
    </row>
    <row r="1094" spans="2:14" ht="16.5" customHeight="1" x14ac:dyDescent="0.25">
      <c r="B1094" s="23"/>
      <c r="D1094" s="23"/>
      <c r="E1094" s="23"/>
      <c r="F1094" s="23"/>
      <c r="G1094" s="23"/>
      <c r="H1094" s="23"/>
      <c r="I1094" s="23"/>
      <c r="J1094" s="33"/>
      <c r="K1094" s="33"/>
      <c r="N1094" s="33"/>
    </row>
    <row r="1095" spans="2:14" ht="16.5" customHeight="1" x14ac:dyDescent="0.25">
      <c r="B1095" s="23"/>
      <c r="D1095" s="23"/>
      <c r="E1095" s="23"/>
      <c r="F1095" s="23"/>
      <c r="G1095" s="23"/>
      <c r="H1095" s="23"/>
      <c r="I1095" s="23"/>
      <c r="J1095" s="33"/>
      <c r="K1095" s="33"/>
      <c r="N1095" s="33"/>
    </row>
    <row r="1096" spans="2:14" ht="16.5" customHeight="1" x14ac:dyDescent="0.25">
      <c r="B1096" s="23"/>
      <c r="D1096" s="23"/>
      <c r="E1096" s="23"/>
      <c r="F1096" s="23"/>
      <c r="G1096" s="23"/>
      <c r="H1096" s="23"/>
      <c r="I1096" s="23"/>
      <c r="J1096" s="33"/>
      <c r="K1096" s="33"/>
      <c r="N1096" s="33"/>
    </row>
    <row r="1097" spans="2:14" ht="16.5" customHeight="1" x14ac:dyDescent="0.25">
      <c r="B1097" s="23"/>
      <c r="D1097" s="23"/>
      <c r="E1097" s="23"/>
      <c r="F1097" s="23"/>
      <c r="G1097" s="23"/>
      <c r="H1097" s="23"/>
      <c r="I1097" s="23"/>
      <c r="J1097" s="33"/>
      <c r="K1097" s="33"/>
      <c r="N1097" s="33"/>
    </row>
    <row r="1098" spans="2:14" ht="16.5" customHeight="1" x14ac:dyDescent="0.25">
      <c r="B1098" s="23"/>
      <c r="D1098" s="23"/>
      <c r="E1098" s="23"/>
      <c r="F1098" s="23"/>
      <c r="G1098" s="23"/>
      <c r="H1098" s="23"/>
      <c r="I1098" s="23"/>
      <c r="J1098" s="33"/>
      <c r="K1098" s="33"/>
      <c r="N1098" s="33"/>
    </row>
    <row r="1099" spans="2:14" ht="16.5" customHeight="1" x14ac:dyDescent="0.25">
      <c r="B1099" s="23"/>
      <c r="D1099" s="23"/>
      <c r="E1099" s="23"/>
      <c r="F1099" s="23"/>
      <c r="G1099" s="23"/>
      <c r="H1099" s="23"/>
      <c r="I1099" s="23"/>
      <c r="J1099" s="33"/>
      <c r="K1099" s="33"/>
      <c r="N1099" s="33"/>
    </row>
    <row r="1100" spans="2:14" ht="16.5" customHeight="1" x14ac:dyDescent="0.25">
      <c r="B1100" s="23"/>
      <c r="D1100" s="23"/>
      <c r="E1100" s="23"/>
      <c r="F1100" s="23"/>
      <c r="G1100" s="23"/>
      <c r="H1100" s="23"/>
      <c r="I1100" s="23"/>
      <c r="J1100" s="33"/>
      <c r="K1100" s="33"/>
      <c r="N1100" s="33"/>
    </row>
    <row r="1101" spans="2:14" ht="16.5" customHeight="1" x14ac:dyDescent="0.25">
      <c r="B1101" s="23"/>
      <c r="D1101" s="23"/>
      <c r="E1101" s="23"/>
      <c r="F1101" s="23"/>
      <c r="G1101" s="23"/>
      <c r="H1101" s="23"/>
      <c r="I1101" s="23"/>
      <c r="J1101" s="33"/>
      <c r="K1101" s="33"/>
      <c r="N1101" s="33"/>
    </row>
    <row r="1102" spans="2:14" ht="16.5" customHeight="1" x14ac:dyDescent="0.25">
      <c r="B1102" s="23"/>
      <c r="D1102" s="23"/>
      <c r="E1102" s="23"/>
      <c r="F1102" s="23"/>
      <c r="G1102" s="23"/>
      <c r="H1102" s="23"/>
      <c r="I1102" s="23"/>
      <c r="J1102" s="33"/>
      <c r="K1102" s="33"/>
      <c r="N1102" s="33"/>
    </row>
    <row r="1103" spans="2:14" ht="16.5" customHeight="1" x14ac:dyDescent="0.25">
      <c r="B1103" s="23"/>
      <c r="D1103" s="23"/>
      <c r="E1103" s="23"/>
      <c r="F1103" s="23"/>
      <c r="G1103" s="23"/>
      <c r="H1103" s="23"/>
      <c r="I1103" s="23"/>
      <c r="J1103" s="33"/>
      <c r="K1103" s="33"/>
      <c r="N1103" s="33"/>
    </row>
    <row r="1104" spans="2:14" ht="16.5" customHeight="1" x14ac:dyDescent="0.25">
      <c r="B1104" s="23"/>
      <c r="D1104" s="23"/>
      <c r="E1104" s="23"/>
      <c r="F1104" s="23"/>
      <c r="G1104" s="23"/>
      <c r="H1104" s="23"/>
      <c r="I1104" s="23"/>
      <c r="J1104" s="33"/>
      <c r="K1104" s="33"/>
      <c r="N1104" s="33"/>
    </row>
    <row r="1105" spans="2:14" ht="16.5" customHeight="1" x14ac:dyDescent="0.25">
      <c r="B1105" s="23"/>
      <c r="D1105" s="23"/>
      <c r="E1105" s="23"/>
      <c r="F1105" s="23"/>
      <c r="G1105" s="23"/>
      <c r="H1105" s="23"/>
      <c r="I1105" s="23"/>
      <c r="J1105" s="33"/>
      <c r="K1105" s="33"/>
      <c r="N1105" s="33"/>
    </row>
    <row r="1106" spans="2:14" ht="16.5" customHeight="1" x14ac:dyDescent="0.25">
      <c r="B1106" s="23"/>
      <c r="D1106" s="23"/>
      <c r="E1106" s="23"/>
      <c r="F1106" s="23"/>
      <c r="G1106" s="23"/>
      <c r="H1106" s="23"/>
      <c r="I1106" s="23"/>
      <c r="J1106" s="33"/>
      <c r="K1106" s="33"/>
      <c r="N1106" s="33"/>
    </row>
    <row r="1107" spans="2:14" ht="16.5" customHeight="1" x14ac:dyDescent="0.25">
      <c r="B1107" s="23"/>
      <c r="D1107" s="23"/>
      <c r="E1107" s="23"/>
      <c r="F1107" s="23"/>
      <c r="G1107" s="23"/>
      <c r="H1107" s="23"/>
      <c r="I1107" s="23"/>
      <c r="J1107" s="33"/>
      <c r="K1107" s="33"/>
      <c r="N1107" s="33"/>
    </row>
    <row r="1108" spans="2:14" ht="16.5" customHeight="1" x14ac:dyDescent="0.25">
      <c r="B1108" s="23"/>
      <c r="D1108" s="23"/>
      <c r="E1108" s="23"/>
      <c r="F1108" s="23"/>
      <c r="G1108" s="23"/>
      <c r="H1108" s="23"/>
      <c r="I1108" s="23"/>
      <c r="J1108" s="33"/>
      <c r="K1108" s="33"/>
      <c r="N1108" s="33"/>
    </row>
    <row r="1109" spans="2:14" ht="16.5" customHeight="1" x14ac:dyDescent="0.25">
      <c r="B1109" s="23"/>
      <c r="D1109" s="23"/>
      <c r="E1109" s="23"/>
      <c r="F1109" s="23"/>
      <c r="G1109" s="23"/>
      <c r="H1109" s="23"/>
      <c r="I1109" s="23"/>
      <c r="J1109" s="33"/>
      <c r="K1109" s="33"/>
      <c r="N1109" s="33"/>
    </row>
    <row r="1110" spans="2:14" ht="16.5" customHeight="1" x14ac:dyDescent="0.25">
      <c r="B1110" s="23"/>
      <c r="D1110" s="23"/>
      <c r="E1110" s="23"/>
      <c r="F1110" s="23"/>
      <c r="G1110" s="23"/>
      <c r="H1110" s="23"/>
      <c r="I1110" s="23"/>
      <c r="J1110" s="33"/>
      <c r="K1110" s="33"/>
      <c r="N1110" s="33"/>
    </row>
    <row r="1111" spans="2:14" ht="16.5" customHeight="1" x14ac:dyDescent="0.25">
      <c r="B1111" s="23"/>
      <c r="D1111" s="23"/>
      <c r="E1111" s="23"/>
      <c r="F1111" s="23"/>
      <c r="G1111" s="23"/>
      <c r="H1111" s="23"/>
      <c r="I1111" s="23"/>
      <c r="J1111" s="33"/>
      <c r="K1111" s="33"/>
      <c r="N1111" s="33"/>
    </row>
    <row r="1112" spans="2:14" ht="16.5" customHeight="1" x14ac:dyDescent="0.25">
      <c r="B1112" s="23"/>
      <c r="D1112" s="23"/>
      <c r="E1112" s="23"/>
      <c r="F1112" s="23"/>
      <c r="G1112" s="23"/>
      <c r="H1112" s="23"/>
      <c r="I1112" s="23"/>
      <c r="J1112" s="33"/>
      <c r="K1112" s="33"/>
      <c r="N1112" s="33"/>
    </row>
    <row r="1113" spans="2:14" ht="16.5" customHeight="1" x14ac:dyDescent="0.25">
      <c r="B1113" s="23"/>
      <c r="D1113" s="23"/>
      <c r="E1113" s="23"/>
      <c r="F1113" s="23"/>
      <c r="G1113" s="23"/>
      <c r="H1113" s="23"/>
      <c r="I1113" s="23"/>
      <c r="J1113" s="33"/>
      <c r="K1113" s="33"/>
      <c r="N1113" s="33"/>
    </row>
    <row r="1114" spans="2:14" ht="16.5" customHeight="1" x14ac:dyDescent="0.25">
      <c r="B1114" s="23"/>
      <c r="D1114" s="23"/>
      <c r="E1114" s="23"/>
      <c r="F1114" s="23"/>
      <c r="G1114" s="23"/>
      <c r="H1114" s="23"/>
      <c r="I1114" s="23"/>
      <c r="J1114" s="33"/>
      <c r="K1114" s="33"/>
      <c r="N1114" s="33"/>
    </row>
    <row r="1115" spans="2:14" ht="16.5" customHeight="1" x14ac:dyDescent="0.25">
      <c r="B1115" s="23"/>
      <c r="D1115" s="23"/>
      <c r="E1115" s="23"/>
      <c r="F1115" s="23"/>
      <c r="G1115" s="23"/>
      <c r="H1115" s="23"/>
      <c r="I1115" s="23"/>
      <c r="J1115" s="33"/>
      <c r="K1115" s="33"/>
      <c r="N1115" s="33"/>
    </row>
    <row r="1116" spans="2:14" ht="16.5" customHeight="1" x14ac:dyDescent="0.25">
      <c r="B1116" s="23"/>
      <c r="D1116" s="23"/>
      <c r="E1116" s="23"/>
      <c r="F1116" s="23"/>
      <c r="G1116" s="23"/>
      <c r="H1116" s="23"/>
      <c r="I1116" s="23"/>
      <c r="J1116" s="33"/>
      <c r="K1116" s="33"/>
      <c r="N1116" s="33"/>
    </row>
    <row r="1117" spans="2:14" ht="16.5" customHeight="1" x14ac:dyDescent="0.25">
      <c r="B1117" s="23"/>
      <c r="D1117" s="23"/>
      <c r="E1117" s="23"/>
      <c r="F1117" s="23"/>
      <c r="G1117" s="23"/>
      <c r="H1117" s="23"/>
      <c r="I1117" s="23"/>
      <c r="J1117" s="33"/>
      <c r="K1117" s="33"/>
      <c r="N1117" s="33"/>
    </row>
    <row r="1118" spans="2:14" ht="16.5" customHeight="1" x14ac:dyDescent="0.25">
      <c r="B1118" s="23"/>
      <c r="D1118" s="23"/>
      <c r="E1118" s="23"/>
      <c r="F1118" s="23"/>
      <c r="G1118" s="23"/>
      <c r="H1118" s="23"/>
      <c r="I1118" s="23"/>
      <c r="J1118" s="33"/>
      <c r="K1118" s="33"/>
      <c r="N1118" s="33"/>
    </row>
    <row r="1119" spans="2:14" ht="16.5" customHeight="1" x14ac:dyDescent="0.25">
      <c r="B1119" s="23"/>
      <c r="D1119" s="23"/>
      <c r="E1119" s="23"/>
      <c r="F1119" s="23"/>
      <c r="G1119" s="23"/>
      <c r="H1119" s="23"/>
      <c r="I1119" s="23"/>
      <c r="J1119" s="33"/>
      <c r="K1119" s="33"/>
      <c r="N1119" s="33"/>
    </row>
    <row r="1120" spans="2:14" ht="16.5" customHeight="1" x14ac:dyDescent="0.25">
      <c r="B1120" s="23"/>
      <c r="D1120" s="23"/>
      <c r="E1120" s="23"/>
      <c r="F1120" s="23"/>
      <c r="G1120" s="23"/>
      <c r="H1120" s="23"/>
      <c r="I1120" s="23"/>
      <c r="J1120" s="33"/>
      <c r="K1120" s="33"/>
      <c r="N1120" s="33"/>
    </row>
    <row r="1121" spans="2:14" ht="16.5" customHeight="1" x14ac:dyDescent="0.25">
      <c r="B1121" s="23"/>
      <c r="D1121" s="23"/>
      <c r="E1121" s="23"/>
      <c r="F1121" s="23"/>
      <c r="G1121" s="23"/>
      <c r="H1121" s="23"/>
      <c r="I1121" s="23"/>
      <c r="J1121" s="33"/>
      <c r="K1121" s="33"/>
      <c r="N1121" s="33"/>
    </row>
    <row r="1122" spans="2:14" ht="16.5" customHeight="1" x14ac:dyDescent="0.25">
      <c r="B1122" s="23"/>
      <c r="D1122" s="23"/>
      <c r="E1122" s="23"/>
      <c r="F1122" s="23"/>
      <c r="G1122" s="23"/>
      <c r="H1122" s="23"/>
      <c r="I1122" s="23"/>
      <c r="J1122" s="33"/>
      <c r="K1122" s="33"/>
      <c r="N1122" s="33"/>
    </row>
    <row r="1123" spans="2:14" ht="16.5" customHeight="1" x14ac:dyDescent="0.25">
      <c r="B1123" s="23"/>
      <c r="D1123" s="23"/>
      <c r="E1123" s="23"/>
      <c r="F1123" s="23"/>
      <c r="G1123" s="23"/>
      <c r="H1123" s="23"/>
      <c r="I1123" s="23"/>
      <c r="J1123" s="33"/>
      <c r="K1123" s="33"/>
      <c r="N1123" s="33"/>
    </row>
    <row r="1124" spans="2:14" ht="16.5" customHeight="1" x14ac:dyDescent="0.25">
      <c r="B1124" s="23"/>
      <c r="D1124" s="23"/>
      <c r="E1124" s="23"/>
      <c r="F1124" s="23"/>
      <c r="G1124" s="23"/>
      <c r="H1124" s="23"/>
      <c r="I1124" s="23"/>
      <c r="J1124" s="33"/>
      <c r="K1124" s="33"/>
      <c r="N1124" s="33"/>
    </row>
    <row r="1125" spans="2:14" ht="16.5" customHeight="1" x14ac:dyDescent="0.25">
      <c r="B1125" s="23"/>
      <c r="D1125" s="23"/>
      <c r="E1125" s="23"/>
      <c r="F1125" s="23"/>
      <c r="G1125" s="23"/>
      <c r="H1125" s="23"/>
      <c r="I1125" s="23"/>
      <c r="J1125" s="33"/>
      <c r="K1125" s="33"/>
      <c r="N1125" s="33"/>
    </row>
    <row r="1126" spans="2:14" ht="16.5" customHeight="1" x14ac:dyDescent="0.25">
      <c r="B1126" s="23"/>
      <c r="D1126" s="23"/>
      <c r="E1126" s="23"/>
      <c r="F1126" s="23"/>
      <c r="G1126" s="23"/>
      <c r="H1126" s="23"/>
      <c r="I1126" s="23"/>
      <c r="J1126" s="33"/>
      <c r="K1126" s="33"/>
      <c r="N1126" s="33"/>
    </row>
    <row r="1127" spans="2:14" ht="16.5" customHeight="1" x14ac:dyDescent="0.25">
      <c r="B1127" s="23"/>
      <c r="D1127" s="23"/>
      <c r="E1127" s="23"/>
      <c r="F1127" s="23"/>
      <c r="G1127" s="23"/>
      <c r="H1127" s="23"/>
      <c r="I1127" s="23"/>
      <c r="J1127" s="33"/>
      <c r="K1127" s="33"/>
      <c r="N1127" s="33"/>
    </row>
    <row r="1128" spans="2:14" ht="16.5" customHeight="1" x14ac:dyDescent="0.25">
      <c r="B1128" s="23"/>
      <c r="D1128" s="23"/>
      <c r="E1128" s="23"/>
      <c r="F1128" s="23"/>
      <c r="G1128" s="23"/>
      <c r="H1128" s="23"/>
      <c r="I1128" s="23"/>
      <c r="J1128" s="33"/>
      <c r="K1128" s="33"/>
      <c r="N1128" s="33"/>
    </row>
    <row r="1129" spans="2:14" ht="16.5" customHeight="1" x14ac:dyDescent="0.25">
      <c r="B1129" s="23"/>
      <c r="D1129" s="23"/>
      <c r="E1129" s="23"/>
      <c r="F1129" s="23"/>
      <c r="G1129" s="23"/>
      <c r="H1129" s="23"/>
      <c r="I1129" s="23"/>
      <c r="J1129" s="33"/>
      <c r="K1129" s="33"/>
      <c r="N1129" s="33"/>
    </row>
    <row r="1130" spans="2:14" ht="16.5" customHeight="1" x14ac:dyDescent="0.25">
      <c r="B1130" s="23"/>
      <c r="D1130" s="23"/>
      <c r="E1130" s="23"/>
      <c r="F1130" s="23"/>
      <c r="G1130" s="23"/>
      <c r="H1130" s="23"/>
      <c r="I1130" s="23"/>
      <c r="J1130" s="33"/>
      <c r="K1130" s="33"/>
      <c r="N1130" s="33"/>
    </row>
    <row r="1131" spans="2:14" ht="16.5" customHeight="1" x14ac:dyDescent="0.25">
      <c r="B1131" s="23"/>
      <c r="D1131" s="23"/>
      <c r="E1131" s="23"/>
      <c r="F1131" s="23"/>
      <c r="G1131" s="23"/>
      <c r="H1131" s="23"/>
      <c r="I1131" s="23"/>
      <c r="J1131" s="33"/>
      <c r="K1131" s="33"/>
      <c r="N1131" s="33"/>
    </row>
    <row r="1132" spans="2:14" ht="16.5" customHeight="1" x14ac:dyDescent="0.25">
      <c r="B1132" s="23"/>
      <c r="J1132" s="35"/>
      <c r="K1132" s="35"/>
      <c r="N1132" s="35"/>
    </row>
    <row r="1133" spans="2:14" ht="16.5" customHeight="1" x14ac:dyDescent="0.25">
      <c r="B1133" s="23"/>
      <c r="J1133" s="35"/>
      <c r="K1133" s="35"/>
      <c r="N1133" s="35"/>
    </row>
    <row r="1134" spans="2:14" ht="16.5" customHeight="1" x14ac:dyDescent="0.25">
      <c r="B1134" s="23"/>
      <c r="J1134" s="35"/>
      <c r="K1134" s="35"/>
      <c r="N1134" s="35"/>
    </row>
    <row r="1135" spans="2:14" ht="16.5" customHeight="1" x14ac:dyDescent="0.25">
      <c r="B1135" s="23"/>
      <c r="J1135" s="35"/>
      <c r="K1135" s="35"/>
      <c r="N1135" s="35"/>
    </row>
    <row r="1136" spans="2:14" ht="16.5" customHeight="1" x14ac:dyDescent="0.25">
      <c r="B1136" s="23"/>
      <c r="J1136" s="35"/>
      <c r="K1136" s="35"/>
      <c r="N1136" s="35"/>
    </row>
    <row r="1137" spans="2:14" ht="16.5" customHeight="1" x14ac:dyDescent="0.25">
      <c r="B1137" s="23"/>
      <c r="J1137" s="35"/>
      <c r="K1137" s="35"/>
      <c r="N1137" s="35"/>
    </row>
    <row r="1138" spans="2:14" ht="16.5" customHeight="1" x14ac:dyDescent="0.25">
      <c r="B1138" s="23"/>
      <c r="J1138" s="35"/>
      <c r="K1138" s="35"/>
      <c r="N1138" s="35"/>
    </row>
    <row r="1139" spans="2:14" ht="16.5" customHeight="1" x14ac:dyDescent="0.25">
      <c r="B1139" s="23"/>
      <c r="J1139" s="35"/>
      <c r="K1139" s="35"/>
      <c r="N1139" s="35"/>
    </row>
    <row r="1140" spans="2:14" ht="16.5" customHeight="1" x14ac:dyDescent="0.25">
      <c r="B1140" s="23"/>
      <c r="J1140" s="35"/>
      <c r="K1140" s="35"/>
      <c r="N1140" s="35"/>
    </row>
    <row r="1141" spans="2:14" ht="16.5" customHeight="1" x14ac:dyDescent="0.25">
      <c r="B1141" s="23"/>
      <c r="J1141" s="35"/>
      <c r="K1141" s="35"/>
      <c r="N1141" s="35"/>
    </row>
    <row r="1142" spans="2:14" ht="16.5" customHeight="1" x14ac:dyDescent="0.25">
      <c r="B1142" s="23"/>
      <c r="J1142" s="35"/>
      <c r="K1142" s="35"/>
      <c r="N1142" s="35"/>
    </row>
    <row r="1143" spans="2:14" ht="16.5" customHeight="1" x14ac:dyDescent="0.25">
      <c r="B1143" s="23"/>
      <c r="J1143" s="35"/>
      <c r="K1143" s="35"/>
      <c r="N1143" s="35"/>
    </row>
    <row r="1144" spans="2:14" ht="16.5" customHeight="1" x14ac:dyDescent="0.25">
      <c r="B1144" s="23"/>
      <c r="J1144" s="35"/>
      <c r="K1144" s="35"/>
      <c r="N1144" s="35"/>
    </row>
    <row r="1145" spans="2:14" ht="16.5" customHeight="1" x14ac:dyDescent="0.25">
      <c r="B1145" s="23"/>
      <c r="J1145" s="35"/>
      <c r="K1145" s="35"/>
      <c r="N1145" s="35"/>
    </row>
    <row r="1146" spans="2:14" ht="16.5" customHeight="1" x14ac:dyDescent="0.25">
      <c r="B1146" s="23"/>
      <c r="J1146" s="35"/>
      <c r="K1146" s="35"/>
      <c r="N1146" s="35"/>
    </row>
    <row r="1147" spans="2:14" ht="16.5" customHeight="1" x14ac:dyDescent="0.25">
      <c r="B1147" s="23"/>
      <c r="J1147" s="35"/>
      <c r="K1147" s="35"/>
      <c r="N1147" s="35"/>
    </row>
    <row r="1148" spans="2:14" ht="16.5" customHeight="1" x14ac:dyDescent="0.25">
      <c r="B1148" s="23"/>
      <c r="J1148" s="35"/>
      <c r="K1148" s="35"/>
      <c r="N1148" s="35"/>
    </row>
    <row r="1149" spans="2:14" ht="16.5" customHeight="1" x14ac:dyDescent="0.25">
      <c r="B1149" s="23"/>
      <c r="J1149" s="35"/>
      <c r="K1149" s="35"/>
      <c r="N1149" s="35"/>
    </row>
    <row r="1150" spans="2:14" ht="16.5" customHeight="1" x14ac:dyDescent="0.25">
      <c r="B1150" s="23"/>
      <c r="J1150" s="35"/>
      <c r="K1150" s="35"/>
      <c r="N1150" s="35"/>
    </row>
    <row r="1151" spans="2:14" ht="16.5" customHeight="1" x14ac:dyDescent="0.25">
      <c r="B1151" s="23"/>
      <c r="J1151" s="35"/>
      <c r="K1151" s="35"/>
      <c r="N1151" s="35"/>
    </row>
    <row r="1152" spans="2:14" ht="16.5" customHeight="1" x14ac:dyDescent="0.25">
      <c r="B1152" s="23"/>
      <c r="J1152" s="35"/>
      <c r="K1152" s="35"/>
      <c r="N1152" s="35"/>
    </row>
    <row r="1153" spans="2:14" ht="16.5" customHeight="1" x14ac:dyDescent="0.25">
      <c r="B1153" s="23"/>
      <c r="J1153" s="35"/>
      <c r="K1153" s="35"/>
      <c r="N1153" s="35"/>
    </row>
    <row r="1154" spans="2:14" ht="16.5" customHeight="1" x14ac:dyDescent="0.25">
      <c r="B1154" s="23"/>
      <c r="J1154" s="35"/>
      <c r="K1154" s="35"/>
      <c r="N1154" s="35"/>
    </row>
    <row r="1155" spans="2:14" ht="16.5" customHeight="1" x14ac:dyDescent="0.25">
      <c r="B1155" s="23"/>
      <c r="J1155" s="35"/>
      <c r="K1155" s="35"/>
      <c r="N1155" s="35"/>
    </row>
    <row r="1156" spans="2:14" ht="16.5" customHeight="1" x14ac:dyDescent="0.25">
      <c r="B1156" s="23"/>
      <c r="J1156" s="35"/>
      <c r="K1156" s="35"/>
      <c r="N1156" s="35"/>
    </row>
    <row r="1157" spans="2:14" ht="16.5" customHeight="1" x14ac:dyDescent="0.25">
      <c r="B1157" s="23"/>
      <c r="J1157" s="35"/>
      <c r="K1157" s="35"/>
      <c r="N1157" s="35"/>
    </row>
    <row r="1158" spans="2:14" ht="16.5" customHeight="1" x14ac:dyDescent="0.25">
      <c r="B1158" s="23"/>
      <c r="J1158" s="35"/>
      <c r="K1158" s="35"/>
      <c r="N1158" s="35"/>
    </row>
    <row r="1159" spans="2:14" ht="16.5" customHeight="1" x14ac:dyDescent="0.25">
      <c r="B1159" s="23"/>
      <c r="J1159" s="35"/>
      <c r="K1159" s="35"/>
      <c r="N1159" s="35"/>
    </row>
    <row r="1160" spans="2:14" ht="16.5" customHeight="1" x14ac:dyDescent="0.25">
      <c r="B1160" s="23"/>
      <c r="J1160" s="35"/>
      <c r="K1160" s="35"/>
      <c r="N1160" s="35"/>
    </row>
    <row r="1161" spans="2:14" ht="16.5" customHeight="1" x14ac:dyDescent="0.25">
      <c r="B1161" s="23"/>
      <c r="J1161" s="35"/>
      <c r="K1161" s="35"/>
      <c r="N1161" s="35"/>
    </row>
    <row r="1162" spans="2:14" ht="16.5" customHeight="1" x14ac:dyDescent="0.25">
      <c r="B1162" s="23"/>
      <c r="J1162" s="35"/>
      <c r="K1162" s="35"/>
      <c r="N1162" s="35"/>
    </row>
    <row r="1163" spans="2:14" ht="16.5" customHeight="1" x14ac:dyDescent="0.25">
      <c r="B1163" s="23"/>
      <c r="J1163" s="35"/>
      <c r="K1163" s="35"/>
      <c r="N1163" s="35"/>
    </row>
    <row r="1164" spans="2:14" ht="16.5" customHeight="1" x14ac:dyDescent="0.25">
      <c r="B1164" s="23"/>
      <c r="J1164" s="35"/>
      <c r="K1164" s="35"/>
      <c r="N1164" s="35"/>
    </row>
    <row r="1165" spans="2:14" ht="16.5" customHeight="1" x14ac:dyDescent="0.25">
      <c r="B1165" s="23"/>
      <c r="J1165" s="35"/>
      <c r="K1165" s="35"/>
      <c r="N1165" s="35"/>
    </row>
    <row r="1166" spans="2:14" ht="16.5" customHeight="1" x14ac:dyDescent="0.25">
      <c r="B1166" s="23"/>
      <c r="J1166" s="35"/>
      <c r="K1166" s="35"/>
      <c r="N1166" s="35"/>
    </row>
    <row r="1167" spans="2:14" ht="16.5" customHeight="1" x14ac:dyDescent="0.25">
      <c r="B1167" s="23"/>
      <c r="J1167" s="35"/>
      <c r="K1167" s="35"/>
      <c r="N1167" s="35"/>
    </row>
    <row r="1168" spans="2:14" ht="16.5" customHeight="1" x14ac:dyDescent="0.25">
      <c r="B1168" s="23"/>
      <c r="J1168" s="35"/>
      <c r="K1168" s="35"/>
      <c r="N1168" s="35"/>
    </row>
    <row r="1169" spans="2:14" ht="16.5" customHeight="1" x14ac:dyDescent="0.25">
      <c r="B1169" s="23"/>
      <c r="J1169" s="35"/>
      <c r="K1169" s="35"/>
      <c r="N1169" s="35"/>
    </row>
    <row r="1170" spans="2:14" ht="16.5" customHeight="1" x14ac:dyDescent="0.25">
      <c r="B1170" s="23"/>
      <c r="J1170" s="35"/>
      <c r="K1170" s="35"/>
      <c r="N1170" s="35"/>
    </row>
    <row r="1171" spans="2:14" ht="16.5" customHeight="1" x14ac:dyDescent="0.25">
      <c r="B1171" s="23"/>
      <c r="J1171" s="35"/>
      <c r="K1171" s="35"/>
      <c r="N1171" s="35"/>
    </row>
    <row r="1172" spans="2:14" ht="16.5" customHeight="1" x14ac:dyDescent="0.25">
      <c r="B1172" s="23"/>
      <c r="J1172" s="35"/>
      <c r="K1172" s="35"/>
      <c r="N1172" s="35"/>
    </row>
    <row r="1173" spans="2:14" ht="16.5" customHeight="1" x14ac:dyDescent="0.25">
      <c r="B1173" s="23"/>
      <c r="J1173" s="35"/>
      <c r="K1173" s="35"/>
      <c r="N1173" s="35"/>
    </row>
    <row r="1174" spans="2:14" ht="16.5" customHeight="1" x14ac:dyDescent="0.25">
      <c r="B1174" s="23"/>
      <c r="J1174" s="35"/>
      <c r="K1174" s="35"/>
      <c r="N1174" s="35"/>
    </row>
    <row r="1175" spans="2:14" ht="16.5" customHeight="1" x14ac:dyDescent="0.25">
      <c r="B1175" s="23"/>
      <c r="J1175" s="35"/>
      <c r="K1175" s="35"/>
      <c r="N1175" s="35"/>
    </row>
    <row r="1176" spans="2:14" ht="16.5" customHeight="1" x14ac:dyDescent="0.25">
      <c r="B1176" s="23"/>
      <c r="J1176" s="35"/>
      <c r="K1176" s="35"/>
      <c r="N1176" s="35"/>
    </row>
    <row r="1177" spans="2:14" ht="16.5" customHeight="1" x14ac:dyDescent="0.25">
      <c r="B1177" s="23"/>
      <c r="J1177" s="35"/>
      <c r="K1177" s="35"/>
      <c r="N1177" s="35"/>
    </row>
    <row r="1178" spans="2:14" ht="16.5" customHeight="1" x14ac:dyDescent="0.25">
      <c r="B1178" s="23"/>
      <c r="J1178" s="35"/>
      <c r="K1178" s="35"/>
      <c r="N1178" s="35"/>
    </row>
    <row r="1179" spans="2:14" ht="16.5" customHeight="1" x14ac:dyDescent="0.25">
      <c r="B1179" s="23"/>
      <c r="J1179" s="35"/>
      <c r="K1179" s="35"/>
      <c r="N1179" s="35"/>
    </row>
    <row r="1180" spans="2:14" ht="16.5" customHeight="1" x14ac:dyDescent="0.25">
      <c r="B1180" s="23"/>
      <c r="J1180" s="35"/>
      <c r="K1180" s="35"/>
      <c r="N1180" s="35"/>
    </row>
    <row r="1181" spans="2:14" ht="16.5" customHeight="1" x14ac:dyDescent="0.25">
      <c r="B1181" s="23"/>
      <c r="J1181" s="35"/>
      <c r="K1181" s="35"/>
      <c r="N1181" s="35"/>
    </row>
    <row r="1182" spans="2:14" ht="16.5" customHeight="1" x14ac:dyDescent="0.25">
      <c r="B1182" s="23"/>
      <c r="J1182" s="35"/>
      <c r="K1182" s="35"/>
      <c r="N1182" s="35"/>
    </row>
    <row r="1183" spans="2:14" ht="16.5" customHeight="1" x14ac:dyDescent="0.25">
      <c r="B1183" s="23"/>
      <c r="J1183" s="35"/>
      <c r="K1183" s="35"/>
      <c r="N1183" s="35"/>
    </row>
    <row r="1184" spans="2:14" ht="16.5" customHeight="1" x14ac:dyDescent="0.25">
      <c r="B1184" s="23"/>
      <c r="J1184" s="35"/>
      <c r="K1184" s="35"/>
      <c r="N1184" s="35"/>
    </row>
  </sheetData>
  <customSheetViews>
    <customSheetView guid="{E562C9EF-13DD-48F1-AEE9-C322F2CE1F15}">
      <selection activeCell="H9" sqref="H9"/>
      <pageMargins left="0.7" right="0.7" top="0.78740157499999996" bottom="0.78740157499999996" header="0.3" footer="0.3"/>
      <pageSetup paperSize="9" orientation="portrait" horizontalDpi="4294967293" r:id="rId1"/>
    </customSheetView>
  </customSheetViews>
  <phoneticPr fontId="0" type="noConversion"/>
  <conditionalFormatting sqref="N5"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2:X2 O2:O481">
    <cfRule type="expression" dxfId="3" priority="12">
      <formula>$O2="C.Không tìm được việc làm"</formula>
    </cfRule>
  </conditionalFormatting>
  <conditionalFormatting sqref="O3:O481">
    <cfRule type="expression" dxfId="2" priority="6">
      <formula>$O3="A1.Làm công ăn lương"</formula>
    </cfRule>
  </conditionalFormatting>
  <conditionalFormatting sqref="L1:M1048576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{D14B24F1-1398-4AF7-B806-4D12CE9B25E2}</x14:id>
        </ext>
      </extLst>
    </cfRule>
  </conditionalFormatting>
  <conditionalFormatting sqref="M2:M481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{36CD72B3-70FE-4D68-9555-05E9BF4D2245}</x14:id>
        </ext>
      </extLst>
    </cfRule>
    <cfRule type="colorScale" priority="2">
      <colorScale>
        <cfvo type="min"/>
        <cfvo type="max"/>
        <color rgb="FF63BE7B"/>
        <color rgb="FFFCFCFF"/>
      </colorScale>
    </cfRule>
    <cfRule type="iconSet" priority="1">
      <iconSet iconSet="3Arrows">
        <cfvo type="percent" val="0"/>
        <cfvo type="percent" val="33"/>
        <cfvo type="percent" val="67"/>
      </iconSet>
    </cfRule>
  </conditionalFormatting>
  <dataValidations count="23">
    <dataValidation type="list" allowBlank="1" showInputMessage="1" showErrorMessage="1" sqref="Y2:Z804 AY805:AY1131">
      <formula1>perception</formula1>
    </dataValidation>
    <dataValidation type="list" allowBlank="1" showInputMessage="1" showErrorMessage="1" sqref="AR805:AR1406 AN805:AP1406 AE2:AE1131 AI2:AI804">
      <formula1>yesno</formula1>
    </dataValidation>
    <dataValidation type="list" allowBlank="1" showInputMessage="1" showErrorMessage="1" sqref="AV1407:AV65432 AV2:AV998">
      <formula1>fe_cert</formula1>
    </dataValidation>
    <dataValidation type="list" allowBlank="1" showInputMessage="1" showErrorMessage="1" sqref="AI805:AI1406">
      <formula1>jobreason</formula1>
    </dataValidation>
    <dataValidation type="list" allowBlank="1" showInputMessage="1" showErrorMessage="1" sqref="AX2:AY225 AY226:AY804 BD2:BE1131 AW2:AW1131 AX226:AX1131">
      <formula1>agreement</formula1>
    </dataValidation>
    <dataValidation type="list" allowBlank="1" showInputMessage="1" showErrorMessage="1" sqref="AZ2:BB1131">
      <formula1>improvement</formula1>
    </dataValidation>
    <dataValidation type="list" allowBlank="1" showInputMessage="1" showErrorMessage="1" sqref="AM2:AM1406">
      <formula1>jobapply</formula1>
    </dataValidation>
    <dataValidation type="list" allowBlank="1" showInputMessage="1" showErrorMessage="1" sqref="V2:V1131">
      <formula1>employment_after_graduation</formula1>
    </dataValidation>
    <dataValidation type="list" allowBlank="1" showInputMessage="1" showErrorMessage="1" sqref="AC2:AC1131">
      <formula1>salary</formula1>
    </dataValidation>
    <dataValidation type="list" allowBlank="1" showInputMessage="1" showErrorMessage="1" sqref="AG2:AG1131">
      <formula1>hierarchy</formula1>
    </dataValidation>
    <dataValidation type="list" allowBlank="1" showInputMessage="1" showErrorMessage="1" sqref="AD2:AD65432">
      <formula1>number</formula1>
    </dataValidation>
    <dataValidation type="list" allowBlank="1" showInputMessage="1" showErrorMessage="1" sqref="AF2:AF804">
      <formula1>timetraining</formula1>
    </dataValidation>
    <dataValidation type="list" allowBlank="1" showInputMessage="1" showErrorMessage="1" sqref="AK2:AK804">
      <formula1>level</formula1>
    </dataValidation>
    <dataValidation type="list" allowBlank="1" showInputMessage="1" showErrorMessage="1" sqref="AL2:AL804">
      <formula1>LydokoVL</formula1>
    </dataValidation>
    <dataValidation type="list" allowBlank="1" showInputMessage="1" showErrorMessage="1" sqref="AN2:AP804">
      <formula1>lydo</formula1>
    </dataValidation>
    <dataValidation type="list" allowBlank="1" showInputMessage="1" showErrorMessage="1" sqref="AR2:AR804">
      <formula1>lydohocnghe</formula1>
    </dataValidation>
    <dataValidation type="list" allowBlank="1" showInputMessage="1" showErrorMessage="1" sqref="AA1:AA65432">
      <formula1>related</formula1>
    </dataValidation>
    <dataValidation type="list" allowBlank="1" showInputMessage="1" showErrorMessage="1" sqref="S3:S804">
      <formula1>sector</formula1>
    </dataValidation>
    <dataValidation type="list" allowBlank="1" showInputMessage="1" showErrorMessage="1" sqref="O2:O1131">
      <formula1>employment</formula1>
    </dataValidation>
    <dataValidation type="list" allowBlank="1" showInputMessage="1" showErrorMessage="1" sqref="N2:N65432">
      <formula1>rankcert</formula1>
    </dataValidation>
    <dataValidation type="list" allowBlank="1" showInputMessage="1" showErrorMessage="1" sqref="J2:J804">
      <formula1>gender</formula1>
    </dataValidation>
    <dataValidation type="list" allowBlank="1" showInputMessage="1" showErrorMessage="1" sqref="I2:I804">
      <formula1>CapTD</formula1>
    </dataValidation>
    <dataValidation type="list" allowBlank="1" showInputMessage="1" showErrorMessage="1" sqref="F2:F481">
      <formula1>Doi_tuong</formula1>
    </dataValidation>
  </dataValidations>
  <pageMargins left="0.7" right="0.7" top="0.78740157499999996" bottom="0.78740157499999996" header="0.3" footer="0.3"/>
  <pageSetup paperSize="9" orientation="portrait" horizontalDpi="4294967293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14B24F1-1398-4AF7-B806-4D12CE9B25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L1:M1048576</xm:sqref>
        </x14:conditionalFormatting>
        <x14:conditionalFormatting xmlns:xm="http://schemas.microsoft.com/office/excel/2006/main">
          <x14:cfRule type="dataBar" id="{36CD72B3-70FE-4D68-9555-05E9BF4D224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M2:M481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1:AC32"/>
  <sheetViews>
    <sheetView topLeftCell="K17" workbookViewId="0">
      <selection activeCell="T28" sqref="T28"/>
    </sheetView>
  </sheetViews>
  <sheetFormatPr defaultColWidth="11" defaultRowHeight="15" x14ac:dyDescent="0.25"/>
  <cols>
    <col min="2" max="2" width="36" customWidth="1"/>
    <col min="4" max="4" width="14.42578125" customWidth="1"/>
    <col min="10" max="10" width="44.7109375" bestFit="1" customWidth="1"/>
    <col min="13" max="13" width="19" customWidth="1"/>
    <col min="18" max="18" width="26" customWidth="1"/>
    <col min="20" max="20" width="23.28515625" style="12" customWidth="1"/>
  </cols>
  <sheetData>
    <row r="1" spans="2:29" x14ac:dyDescent="0.25">
      <c r="B1" t="s">
        <v>17</v>
      </c>
      <c r="C1" t="s">
        <v>0</v>
      </c>
      <c r="D1" t="s">
        <v>8</v>
      </c>
      <c r="E1" t="s">
        <v>9</v>
      </c>
      <c r="F1" t="s">
        <v>10</v>
      </c>
      <c r="G1" t="s">
        <v>11</v>
      </c>
      <c r="H1" t="s">
        <v>220</v>
      </c>
      <c r="I1" t="s">
        <v>222</v>
      </c>
      <c r="J1" t="s">
        <v>16</v>
      </c>
      <c r="K1" t="s">
        <v>12</v>
      </c>
      <c r="L1" t="s">
        <v>13</v>
      </c>
      <c r="M1" t="s">
        <v>253</v>
      </c>
      <c r="N1" t="s">
        <v>15</v>
      </c>
      <c r="Q1" t="s">
        <v>1</v>
      </c>
      <c r="R1" t="s">
        <v>2</v>
      </c>
      <c r="S1" t="s">
        <v>14</v>
      </c>
      <c r="T1" s="11" t="s">
        <v>83</v>
      </c>
      <c r="U1" s="2" t="s">
        <v>89</v>
      </c>
      <c r="V1" t="s">
        <v>104</v>
      </c>
      <c r="W1" t="s">
        <v>114</v>
      </c>
      <c r="X1" s="15" t="s">
        <v>118</v>
      </c>
      <c r="Y1" s="11" t="s">
        <v>131</v>
      </c>
      <c r="Z1" s="11" t="s">
        <v>132</v>
      </c>
      <c r="AA1" t="s">
        <v>134</v>
      </c>
      <c r="AB1" s="11" t="s">
        <v>141</v>
      </c>
    </row>
    <row r="2" spans="2:29" x14ac:dyDescent="0.25">
      <c r="B2" s="14" t="s">
        <v>145</v>
      </c>
      <c r="C2" t="s">
        <v>192</v>
      </c>
      <c r="D2" t="s">
        <v>195</v>
      </c>
      <c r="E2" t="s">
        <v>187</v>
      </c>
      <c r="F2" t="s">
        <v>18</v>
      </c>
      <c r="G2" t="s">
        <v>218</v>
      </c>
      <c r="H2" t="s">
        <v>221</v>
      </c>
      <c r="I2" t="s">
        <v>228</v>
      </c>
      <c r="J2" t="s">
        <v>106</v>
      </c>
      <c r="K2" t="s">
        <v>19</v>
      </c>
      <c r="L2" t="s">
        <v>108</v>
      </c>
      <c r="M2" s="14" t="s">
        <v>245</v>
      </c>
      <c r="N2" t="s">
        <v>270</v>
      </c>
      <c r="Q2" t="s">
        <v>234</v>
      </c>
      <c r="R2" t="s">
        <v>265</v>
      </c>
      <c r="S2" t="s">
        <v>213</v>
      </c>
      <c r="T2" s="12" t="s">
        <v>214</v>
      </c>
      <c r="U2" s="12" t="s">
        <v>296</v>
      </c>
      <c r="V2" s="13" t="s">
        <v>103</v>
      </c>
      <c r="W2" s="12" t="s">
        <v>238</v>
      </c>
      <c r="X2" s="12" t="s">
        <v>286</v>
      </c>
      <c r="Y2" s="12" t="s">
        <v>285</v>
      </c>
      <c r="Z2" s="12" t="s">
        <v>277</v>
      </c>
      <c r="AA2" s="12" t="s">
        <v>238</v>
      </c>
      <c r="AB2" s="12" t="s">
        <v>283</v>
      </c>
    </row>
    <row r="3" spans="2:29" x14ac:dyDescent="0.25">
      <c r="B3" s="14" t="s">
        <v>144</v>
      </c>
      <c r="C3" t="s">
        <v>193</v>
      </c>
      <c r="D3" t="s">
        <v>196</v>
      </c>
      <c r="E3" t="s">
        <v>90</v>
      </c>
      <c r="F3" t="s">
        <v>22</v>
      </c>
      <c r="G3" t="s">
        <v>93</v>
      </c>
      <c r="H3" t="s">
        <v>219</v>
      </c>
      <c r="I3" t="s">
        <v>229</v>
      </c>
      <c r="J3" s="14" t="s">
        <v>194</v>
      </c>
      <c r="K3" t="s">
        <v>23</v>
      </c>
      <c r="L3" t="s">
        <v>107</v>
      </c>
      <c r="M3" s="14" t="s">
        <v>246</v>
      </c>
      <c r="N3" t="s">
        <v>271</v>
      </c>
      <c r="Q3" t="s">
        <v>235</v>
      </c>
      <c r="R3" t="s">
        <v>266</v>
      </c>
      <c r="S3" t="s">
        <v>217</v>
      </c>
      <c r="T3" s="12" t="s">
        <v>279</v>
      </c>
      <c r="U3" s="12" t="s">
        <v>297</v>
      </c>
      <c r="V3" s="13" t="s">
        <v>99</v>
      </c>
      <c r="W3" s="12" t="s">
        <v>239</v>
      </c>
      <c r="X3" s="12" t="s">
        <v>287</v>
      </c>
      <c r="Y3" s="12" t="s">
        <v>189</v>
      </c>
      <c r="Z3" s="16" t="s">
        <v>189</v>
      </c>
      <c r="AA3" s="12" t="s">
        <v>239</v>
      </c>
      <c r="AB3" s="12" t="s">
        <v>284</v>
      </c>
    </row>
    <row r="4" spans="2:29" x14ac:dyDescent="0.25">
      <c r="B4" s="14" t="s">
        <v>146</v>
      </c>
      <c r="D4" t="s">
        <v>197</v>
      </c>
      <c r="E4" t="s">
        <v>91</v>
      </c>
      <c r="F4" t="s">
        <v>27</v>
      </c>
      <c r="G4" t="s">
        <v>184</v>
      </c>
      <c r="H4" t="s">
        <v>291</v>
      </c>
      <c r="I4" t="s">
        <v>230</v>
      </c>
      <c r="J4" s="14" t="s">
        <v>202</v>
      </c>
      <c r="K4" t="s">
        <v>169</v>
      </c>
      <c r="L4" t="s">
        <v>251</v>
      </c>
      <c r="M4" t="s">
        <v>247</v>
      </c>
      <c r="N4" t="s">
        <v>272</v>
      </c>
      <c r="R4" t="s">
        <v>267</v>
      </c>
      <c r="S4" t="s">
        <v>214</v>
      </c>
      <c r="T4" s="12" t="s">
        <v>280</v>
      </c>
      <c r="U4" s="12" t="s">
        <v>298</v>
      </c>
      <c r="V4" s="13" t="s">
        <v>100</v>
      </c>
      <c r="W4" s="12" t="s">
        <v>240</v>
      </c>
      <c r="X4" s="12" t="s">
        <v>288</v>
      </c>
      <c r="Y4" s="12" t="s">
        <v>190</v>
      </c>
      <c r="Z4" s="16" t="s">
        <v>190</v>
      </c>
      <c r="AA4" s="12" t="s">
        <v>276</v>
      </c>
      <c r="AC4" s="19" t="s">
        <v>255</v>
      </c>
    </row>
    <row r="5" spans="2:29" x14ac:dyDescent="0.25">
      <c r="B5" s="14" t="s">
        <v>149</v>
      </c>
      <c r="D5" t="s">
        <v>198</v>
      </c>
      <c r="E5" t="s">
        <v>92</v>
      </c>
      <c r="F5" t="s">
        <v>34</v>
      </c>
      <c r="G5" t="s">
        <v>185</v>
      </c>
      <c r="H5" t="s">
        <v>292</v>
      </c>
      <c r="I5" t="s">
        <v>231</v>
      </c>
      <c r="J5" t="s">
        <v>203</v>
      </c>
      <c r="M5" t="s">
        <v>248</v>
      </c>
      <c r="N5" t="s">
        <v>273</v>
      </c>
      <c r="R5" t="s">
        <v>268</v>
      </c>
      <c r="S5" t="s">
        <v>215</v>
      </c>
      <c r="T5" s="12" t="s">
        <v>281</v>
      </c>
      <c r="V5" s="13" t="s">
        <v>101</v>
      </c>
      <c r="W5" s="12" t="s">
        <v>188</v>
      </c>
      <c r="X5" s="12" t="s">
        <v>290</v>
      </c>
      <c r="Y5" s="12" t="s">
        <v>127</v>
      </c>
      <c r="Z5" s="12" t="s">
        <v>278</v>
      </c>
      <c r="AA5" s="12" t="s">
        <v>130</v>
      </c>
      <c r="AB5" s="12" t="s">
        <v>142</v>
      </c>
      <c r="AC5" s="19"/>
    </row>
    <row r="6" spans="2:29" ht="15.75" x14ac:dyDescent="0.25">
      <c r="B6" s="14" t="s">
        <v>177</v>
      </c>
      <c r="D6" t="s">
        <v>199</v>
      </c>
      <c r="F6" t="s">
        <v>40</v>
      </c>
      <c r="G6" t="s">
        <v>186</v>
      </c>
      <c r="H6" t="s">
        <v>293</v>
      </c>
      <c r="I6" s="20" t="s">
        <v>226</v>
      </c>
      <c r="J6" t="s">
        <v>204</v>
      </c>
      <c r="M6" t="s">
        <v>249</v>
      </c>
      <c r="N6" t="s">
        <v>274</v>
      </c>
      <c r="R6" t="s">
        <v>269</v>
      </c>
      <c r="S6" t="s">
        <v>216</v>
      </c>
      <c r="T6" s="12" t="s">
        <v>282</v>
      </c>
      <c r="V6" s="13" t="s">
        <v>102</v>
      </c>
      <c r="X6" s="12" t="s">
        <v>289</v>
      </c>
      <c r="Y6" s="12" t="s">
        <v>188</v>
      </c>
      <c r="Z6" s="12"/>
      <c r="AB6" s="12" t="s">
        <v>143</v>
      </c>
      <c r="AC6" s="19"/>
    </row>
    <row r="7" spans="2:29" x14ac:dyDescent="0.25">
      <c r="B7" s="14" t="s">
        <v>147</v>
      </c>
      <c r="D7" t="s">
        <v>200</v>
      </c>
      <c r="F7" t="s">
        <v>43</v>
      </c>
      <c r="J7" s="18" t="s">
        <v>206</v>
      </c>
      <c r="M7" t="s">
        <v>250</v>
      </c>
      <c r="N7" t="s">
        <v>170</v>
      </c>
      <c r="V7" s="13"/>
      <c r="X7" s="12" t="s">
        <v>188</v>
      </c>
      <c r="Y7" s="12"/>
      <c r="Z7" s="12"/>
      <c r="AC7" s="22" t="s">
        <v>257</v>
      </c>
    </row>
    <row r="8" spans="2:29" x14ac:dyDescent="0.25">
      <c r="B8" s="14" t="s">
        <v>148</v>
      </c>
      <c r="F8" t="s">
        <v>46</v>
      </c>
      <c r="J8" s="18" t="s">
        <v>207</v>
      </c>
      <c r="M8" t="s">
        <v>244</v>
      </c>
      <c r="N8" t="s">
        <v>188</v>
      </c>
      <c r="S8" t="s">
        <v>21</v>
      </c>
      <c r="V8" s="13"/>
      <c r="X8" s="12" t="s">
        <v>286</v>
      </c>
      <c r="Y8" s="12" t="s">
        <v>285</v>
      </c>
      <c r="Z8" s="12" t="s">
        <v>119</v>
      </c>
      <c r="AA8" s="12" t="s">
        <v>137</v>
      </c>
      <c r="AC8" t="s">
        <v>260</v>
      </c>
    </row>
    <row r="9" spans="2:29" x14ac:dyDescent="0.25">
      <c r="B9" s="14" t="s">
        <v>150</v>
      </c>
      <c r="J9" s="18" t="s">
        <v>208</v>
      </c>
      <c r="S9" t="s">
        <v>112</v>
      </c>
      <c r="T9" s="12" t="s">
        <v>84</v>
      </c>
      <c r="V9" s="13"/>
      <c r="X9" s="12" t="s">
        <v>120</v>
      </c>
      <c r="Y9" s="12" t="s">
        <v>121</v>
      </c>
      <c r="Z9" s="16" t="s">
        <v>122</v>
      </c>
      <c r="AA9" s="12" t="s">
        <v>138</v>
      </c>
      <c r="AC9" t="s">
        <v>256</v>
      </c>
    </row>
    <row r="10" spans="2:29" x14ac:dyDescent="0.25">
      <c r="B10" s="14" t="s">
        <v>151</v>
      </c>
      <c r="D10" t="s">
        <v>191</v>
      </c>
      <c r="J10" s="18" t="s">
        <v>209</v>
      </c>
      <c r="Q10" t="s">
        <v>71</v>
      </c>
      <c r="R10" t="s">
        <v>110</v>
      </c>
      <c r="S10" t="s">
        <v>33</v>
      </c>
      <c r="T10" s="12" t="s">
        <v>85</v>
      </c>
      <c r="V10" s="13"/>
      <c r="X10" s="12" t="s">
        <v>123</v>
      </c>
      <c r="Y10" s="12" t="s">
        <v>124</v>
      </c>
      <c r="Z10" s="16" t="s">
        <v>125</v>
      </c>
      <c r="AA10" s="12" t="s">
        <v>139</v>
      </c>
      <c r="AC10" t="s">
        <v>258</v>
      </c>
    </row>
    <row r="11" spans="2:29" x14ac:dyDescent="0.25">
      <c r="B11" s="14" t="s">
        <v>152</v>
      </c>
      <c r="D11" t="s">
        <v>189</v>
      </c>
      <c r="H11" t="s">
        <v>94</v>
      </c>
      <c r="J11" s="18" t="s">
        <v>210</v>
      </c>
      <c r="Q11" t="s">
        <v>70</v>
      </c>
      <c r="R11" t="s">
        <v>26</v>
      </c>
      <c r="S11" t="s">
        <v>39</v>
      </c>
      <c r="T11" s="12" t="s">
        <v>86</v>
      </c>
      <c r="V11" s="13"/>
      <c r="X11" s="12" t="s">
        <v>126</v>
      </c>
      <c r="Y11" s="12" t="s">
        <v>127</v>
      </c>
      <c r="Z11" s="12" t="s">
        <v>128</v>
      </c>
      <c r="AA11" s="12" t="s">
        <v>130</v>
      </c>
      <c r="AC11" t="s">
        <v>259</v>
      </c>
    </row>
    <row r="12" spans="2:29" x14ac:dyDescent="0.25">
      <c r="B12" s="14" t="s">
        <v>153</v>
      </c>
      <c r="D12" t="s">
        <v>190</v>
      </c>
      <c r="H12" t="s">
        <v>95</v>
      </c>
      <c r="J12" t="s">
        <v>205</v>
      </c>
      <c r="M12" s="14" t="s">
        <v>245</v>
      </c>
      <c r="R12" t="s">
        <v>32</v>
      </c>
      <c r="S12" t="s">
        <v>42</v>
      </c>
      <c r="T12" s="12" t="s">
        <v>87</v>
      </c>
      <c r="V12" s="13"/>
      <c r="X12" s="12" t="s">
        <v>129</v>
      </c>
      <c r="Y12" s="12" t="s">
        <v>130</v>
      </c>
      <c r="AC12" t="s">
        <v>244</v>
      </c>
    </row>
    <row r="13" spans="2:29" x14ac:dyDescent="0.25">
      <c r="B13" s="14" t="s">
        <v>154</v>
      </c>
      <c r="H13" t="s">
        <v>96</v>
      </c>
      <c r="R13" t="s">
        <v>38</v>
      </c>
      <c r="T13" s="12" t="s">
        <v>88</v>
      </c>
      <c r="X13" s="12" t="s">
        <v>130</v>
      </c>
    </row>
    <row r="14" spans="2:29" x14ac:dyDescent="0.25">
      <c r="B14" s="14" t="s">
        <v>155</v>
      </c>
      <c r="H14" t="s">
        <v>97</v>
      </c>
      <c r="R14" t="s">
        <v>111</v>
      </c>
    </row>
    <row r="15" spans="2:29" x14ac:dyDescent="0.25">
      <c r="B15" s="14" t="s">
        <v>156</v>
      </c>
      <c r="H15" t="s">
        <v>98</v>
      </c>
      <c r="M15" t="s">
        <v>241</v>
      </c>
    </row>
    <row r="16" spans="2:29" x14ac:dyDescent="0.25">
      <c r="B16" s="14" t="s">
        <v>157</v>
      </c>
      <c r="M16" s="14" t="s">
        <v>242</v>
      </c>
    </row>
    <row r="17" spans="2:20" x14ac:dyDescent="0.25">
      <c r="B17" s="14" t="s">
        <v>158</v>
      </c>
      <c r="I17" s="19" t="s">
        <v>227</v>
      </c>
      <c r="J17" t="s">
        <v>28</v>
      </c>
      <c r="M17" s="14" t="s">
        <v>243</v>
      </c>
      <c r="R17" t="s">
        <v>172</v>
      </c>
    </row>
    <row r="18" spans="2:20" x14ac:dyDescent="0.25">
      <c r="B18" s="14" t="s">
        <v>168</v>
      </c>
      <c r="I18" s="19" t="s">
        <v>223</v>
      </c>
      <c r="J18" t="s">
        <v>35</v>
      </c>
      <c r="M18" s="14" t="s">
        <v>244</v>
      </c>
      <c r="R18" t="s">
        <v>25</v>
      </c>
    </row>
    <row r="19" spans="2:20" ht="15.75" x14ac:dyDescent="0.25">
      <c r="B19" s="14" t="s">
        <v>159</v>
      </c>
      <c r="I19" s="21" t="s">
        <v>224</v>
      </c>
      <c r="J19" t="s">
        <v>105</v>
      </c>
      <c r="R19" t="s">
        <v>31</v>
      </c>
    </row>
    <row r="20" spans="2:20" x14ac:dyDescent="0.25">
      <c r="B20" s="14" t="s">
        <v>160</v>
      </c>
      <c r="I20" s="19" t="s">
        <v>225</v>
      </c>
      <c r="J20" t="s">
        <v>44</v>
      </c>
      <c r="R20" t="s">
        <v>37</v>
      </c>
    </row>
    <row r="21" spans="2:20" x14ac:dyDescent="0.25">
      <c r="B21" s="14" t="s">
        <v>161</v>
      </c>
      <c r="M21" t="s">
        <v>20</v>
      </c>
      <c r="R21" t="s">
        <v>171</v>
      </c>
    </row>
    <row r="22" spans="2:20" x14ac:dyDescent="0.25">
      <c r="B22" s="14" t="s">
        <v>162</v>
      </c>
      <c r="M22" t="s">
        <v>24</v>
      </c>
      <c r="R22" t="s">
        <v>170</v>
      </c>
    </row>
    <row r="23" spans="2:20" x14ac:dyDescent="0.25">
      <c r="B23" s="14" t="s">
        <v>163</v>
      </c>
      <c r="M23" t="s">
        <v>30</v>
      </c>
      <c r="R23" t="s">
        <v>45</v>
      </c>
    </row>
    <row r="24" spans="2:20" x14ac:dyDescent="0.25">
      <c r="B24" s="14" t="s">
        <v>164</v>
      </c>
      <c r="M24" t="s">
        <v>36</v>
      </c>
    </row>
    <row r="25" spans="2:20" x14ac:dyDescent="0.25">
      <c r="B25" s="14" t="s">
        <v>165</v>
      </c>
      <c r="M25" t="s">
        <v>41</v>
      </c>
    </row>
    <row r="26" spans="2:20" x14ac:dyDescent="0.25">
      <c r="B26" s="14" t="s">
        <v>166</v>
      </c>
      <c r="M26" t="s">
        <v>29</v>
      </c>
    </row>
    <row r="27" spans="2:20" x14ac:dyDescent="0.25">
      <c r="B27" s="14" t="s">
        <v>167</v>
      </c>
    </row>
    <row r="28" spans="2:20" x14ac:dyDescent="0.25">
      <c r="T28" s="51" t="s">
        <v>1119</v>
      </c>
    </row>
    <row r="29" spans="2:20" ht="18.75" x14ac:dyDescent="0.3">
      <c r="Q29" s="49"/>
      <c r="T29" s="52" t="s">
        <v>1107</v>
      </c>
    </row>
    <row r="30" spans="2:20" ht="18.75" x14ac:dyDescent="0.3">
      <c r="Q30" s="50"/>
      <c r="T30" s="52" t="s">
        <v>1108</v>
      </c>
    </row>
    <row r="31" spans="2:20" ht="18.75" x14ac:dyDescent="0.3">
      <c r="Q31" s="50"/>
      <c r="T31" s="52" t="s">
        <v>1109</v>
      </c>
    </row>
    <row r="32" spans="2:20" ht="18.75" x14ac:dyDescent="0.3">
      <c r="Q32" s="50"/>
      <c r="T32" s="52" t="s">
        <v>1110</v>
      </c>
    </row>
  </sheetData>
  <customSheetViews>
    <customSheetView guid="{E562C9EF-13DD-48F1-AEE9-C322F2CE1F15}">
      <selection activeCell="B21" sqref="B21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5"/>
  <sheetViews>
    <sheetView workbookViewId="0">
      <selection activeCell="A5" sqref="A5"/>
    </sheetView>
  </sheetViews>
  <sheetFormatPr defaultColWidth="11" defaultRowHeight="15" x14ac:dyDescent="0.25"/>
  <cols>
    <col min="1" max="1" width="14.5703125" customWidth="1"/>
    <col min="2" max="2" width="11.140625" bestFit="1" customWidth="1"/>
  </cols>
  <sheetData>
    <row r="1" spans="1:4" x14ac:dyDescent="0.25">
      <c r="A1" t="s">
        <v>3</v>
      </c>
    </row>
    <row r="2" spans="1:4" x14ac:dyDescent="0.25">
      <c r="A2" t="s">
        <v>7</v>
      </c>
      <c r="B2">
        <v>40</v>
      </c>
    </row>
    <row r="3" spans="1:4" x14ac:dyDescent="0.25">
      <c r="A3" t="s">
        <v>5</v>
      </c>
      <c r="B3">
        <v>14</v>
      </c>
    </row>
    <row r="4" spans="1:4" x14ac:dyDescent="0.25">
      <c r="A4" t="s">
        <v>4</v>
      </c>
      <c r="B4" s="3">
        <f ca="1">TODAY()-DATE(B3,1,1)</f>
        <v>38184</v>
      </c>
      <c r="D4" s="4"/>
    </row>
    <row r="5" spans="1:4" x14ac:dyDescent="0.25">
      <c r="A5" t="s">
        <v>6</v>
      </c>
      <c r="B5" s="3">
        <f ca="1">TODAY()-DATE(B2,1,1)</f>
        <v>28688</v>
      </c>
    </row>
  </sheetData>
  <customSheetViews>
    <customSheetView guid="{E562C9EF-13DD-48F1-AEE9-C322F2CE1F15}">
      <selection activeCell="A5" sqref="A5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37</vt:i4>
      </vt:variant>
    </vt:vector>
  </HeadingPairs>
  <TitlesOfParts>
    <vt:vector size="44" baseType="lpstr">
      <vt:lpstr>Hướng dẫn</vt:lpstr>
      <vt:lpstr>Sheet1</vt:lpstr>
      <vt:lpstr>Sheet4</vt:lpstr>
      <vt:lpstr>Sheet3</vt:lpstr>
      <vt:lpstr>Nhập liệu</vt:lpstr>
      <vt:lpstr>options</vt:lpstr>
      <vt:lpstr>plausibility</vt:lpstr>
      <vt:lpstr>_1.Dân_tộc_thiểu_số</vt:lpstr>
      <vt:lpstr>'Nhập liệu'!ABC</vt:lpstr>
      <vt:lpstr>agreement</vt:lpstr>
      <vt:lpstr>CapTD</vt:lpstr>
      <vt:lpstr>Doi_tuong</vt:lpstr>
      <vt:lpstr>Đối_tượng</vt:lpstr>
      <vt:lpstr>employment</vt:lpstr>
      <vt:lpstr>employment_after_graduation</vt:lpstr>
      <vt:lpstr>fe_cert</vt:lpstr>
      <vt:lpstr>future_plans</vt:lpstr>
      <vt:lpstr>gender</vt:lpstr>
      <vt:lpstr>hierarchy</vt:lpstr>
      <vt:lpstr>improvement</vt:lpstr>
      <vt:lpstr>industry</vt:lpstr>
      <vt:lpstr>job_training_dur</vt:lpstr>
      <vt:lpstr>jobapply</vt:lpstr>
      <vt:lpstr>jobfind</vt:lpstr>
      <vt:lpstr>jobreason</vt:lpstr>
      <vt:lpstr>level</vt:lpstr>
      <vt:lpstr>lydo</vt:lpstr>
      <vt:lpstr>lydohocnghe</vt:lpstr>
      <vt:lpstr>LydokoVL</vt:lpstr>
      <vt:lpstr>noacceptreason</vt:lpstr>
      <vt:lpstr>number</vt:lpstr>
      <vt:lpstr>perception</vt:lpstr>
      <vt:lpstr>rankcert</vt:lpstr>
      <vt:lpstr>related</vt:lpstr>
      <vt:lpstr>salary</vt:lpstr>
      <vt:lpstr>School</vt:lpstr>
      <vt:lpstr>schooling</vt:lpstr>
      <vt:lpstr>sector</vt:lpstr>
      <vt:lpstr>timetraining</vt:lpstr>
      <vt:lpstr>University_of_Technical_Education_Hung_Yen</vt:lpstr>
      <vt:lpstr>vt_level</vt:lpstr>
      <vt:lpstr>vt_place</vt:lpstr>
      <vt:lpstr>yesno</vt:lpstr>
      <vt:lpstr>yesno2</vt:lpstr>
    </vt:vector>
  </TitlesOfParts>
  <Company>RWI-Essen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ASUS</cp:lastModifiedBy>
  <dcterms:created xsi:type="dcterms:W3CDTF">2009-08-09T19:00:21Z</dcterms:created>
  <dcterms:modified xsi:type="dcterms:W3CDTF">2018-07-18T08:57:14Z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3a32c612-a473-4174-82a3-1efe295bc903</vt:lpwstr>
  </property>
</Properties>
</file>